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ames DeRosa\Desktop\"/>
    </mc:Choice>
  </mc:AlternateContent>
  <bookViews>
    <workbookView xWindow="0" yWindow="0" windowWidth="22500" windowHeight="11025" firstSheet="1" activeTab="4"/>
  </bookViews>
  <sheets>
    <sheet name="RESIDENTIAL LOAD CALC #1" sheetId="1" r:id="rId1"/>
    <sheet name="RESIDENTIAL LOAD CALC #2" sheetId="2" r:id="rId2"/>
    <sheet name="RESIDENTIAL LOAD CALC #3" sheetId="9" r:id="rId3"/>
    <sheet name="RESIDENTIAL LOAD CALC #4" sheetId="8" r:id="rId4"/>
    <sheet name="RESIDENTIAL LOAD CALC #5" sheetId="5" r:id="rId5"/>
  </sheets>
  <definedNames>
    <definedName name="_xlnm.Print_Area" localSheetId="0">'RESIDENTIAL LOAD CALC #1'!$A$1:$L$46</definedName>
    <definedName name="_xlnm.Print_Area" localSheetId="2">'RESIDENTIAL LOAD CALC #3'!$A$1:$V$50</definedName>
    <definedName name="_xlnm.Print_Area" localSheetId="3">'RESIDENTIAL LOAD CALC #4'!$A$1:$V$121</definedName>
  </definedNames>
  <calcPr calcId="152511"/>
</workbook>
</file>

<file path=xl/calcChain.xml><?xml version="1.0" encoding="utf-8"?>
<calcChain xmlns="http://schemas.openxmlformats.org/spreadsheetml/2006/main">
  <c r="K9" i="1" l="1"/>
  <c r="K10" i="1"/>
  <c r="K11" i="1"/>
  <c r="K12" i="1"/>
  <c r="K13" i="1"/>
  <c r="K14" i="1"/>
  <c r="K15" i="1"/>
  <c r="K16" i="1"/>
  <c r="K17" i="1"/>
  <c r="K18" i="1"/>
  <c r="K19" i="1"/>
  <c r="K20" i="1"/>
  <c r="K21" i="1"/>
  <c r="K23" i="1"/>
  <c r="K24" i="1"/>
  <c r="K25" i="1"/>
  <c r="K26" i="1"/>
  <c r="K27" i="1"/>
  <c r="K31" i="1" s="1"/>
  <c r="K36" i="1"/>
  <c r="K38" i="1"/>
  <c r="K8" i="2"/>
  <c r="K9" i="2"/>
  <c r="K10" i="2"/>
  <c r="K11" i="2"/>
  <c r="K12" i="2"/>
  <c r="K13" i="2"/>
  <c r="K14" i="2"/>
  <c r="K15" i="2"/>
  <c r="K16" i="2"/>
  <c r="K17" i="2"/>
  <c r="K18" i="2"/>
  <c r="K19" i="2"/>
  <c r="K20" i="2"/>
  <c r="K21" i="2"/>
  <c r="K22" i="2"/>
  <c r="K23" i="2"/>
  <c r="K24" i="2"/>
  <c r="K25" i="2"/>
  <c r="K26" i="2"/>
  <c r="K27" i="2"/>
  <c r="K28" i="2"/>
  <c r="K33" i="2" s="1"/>
  <c r="K38" i="2"/>
  <c r="K40" i="2" s="1"/>
  <c r="F44" i="2" s="1"/>
  <c r="K39" i="2"/>
  <c r="U9" i="9"/>
  <c r="U28" i="9" s="1"/>
  <c r="U10" i="9"/>
  <c r="U11" i="9"/>
  <c r="U12" i="9"/>
  <c r="U13" i="9"/>
  <c r="U14" i="9"/>
  <c r="U15" i="9"/>
  <c r="U16" i="9"/>
  <c r="U17" i="9"/>
  <c r="U18" i="9"/>
  <c r="U19" i="9"/>
  <c r="U20" i="9"/>
  <c r="U22" i="9"/>
  <c r="U23" i="9"/>
  <c r="U24" i="9"/>
  <c r="U25" i="9"/>
  <c r="U26" i="9"/>
  <c r="U27" i="9"/>
  <c r="U40" i="9"/>
  <c r="U46" i="9" s="1"/>
  <c r="U12" i="8"/>
  <c r="U13" i="8"/>
  <c r="U15" i="8"/>
  <c r="U33" i="8"/>
  <c r="U38" i="8"/>
  <c r="U48" i="8"/>
  <c r="U50" i="8"/>
  <c r="U52" i="8"/>
  <c r="U54" i="8"/>
  <c r="U56" i="8"/>
  <c r="U58" i="8"/>
  <c r="U60" i="8"/>
  <c r="U62" i="8"/>
  <c r="N69" i="8"/>
  <c r="U75" i="8"/>
  <c r="U77" i="8"/>
  <c r="U79" i="8"/>
  <c r="U83" i="8" s="1"/>
  <c r="U81" i="8"/>
  <c r="U92" i="8"/>
  <c r="U94" i="8"/>
  <c r="U96" i="8"/>
  <c r="U98" i="8"/>
  <c r="U100" i="8"/>
  <c r="U102" i="8"/>
  <c r="U104" i="8"/>
  <c r="U106" i="8"/>
  <c r="P116" i="8"/>
  <c r="U15" i="5"/>
  <c r="U19" i="5" s="1"/>
  <c r="U16" i="5"/>
  <c r="U18" i="5"/>
  <c r="U23" i="5"/>
  <c r="U25" i="5"/>
  <c r="U27" i="5"/>
  <c r="U29" i="5"/>
  <c r="U31" i="5"/>
  <c r="U33" i="5"/>
  <c r="U35" i="5"/>
  <c r="U37" i="5"/>
  <c r="U39" i="5"/>
  <c r="U41" i="5"/>
  <c r="U43" i="5"/>
  <c r="U45" i="5"/>
  <c r="U47" i="5"/>
  <c r="U60" i="5"/>
  <c r="U62" i="5"/>
  <c r="U64" i="5"/>
  <c r="U66" i="5"/>
  <c r="U68" i="5"/>
  <c r="U70" i="5"/>
  <c r="U72" i="5"/>
  <c r="U74" i="5"/>
  <c r="U76" i="5"/>
  <c r="U91" i="5"/>
  <c r="J126" i="5"/>
  <c r="U78" i="5" l="1"/>
  <c r="U49" i="5"/>
  <c r="U64" i="8"/>
  <c r="U39" i="8"/>
  <c r="P115" i="8" s="1"/>
  <c r="U108" i="8"/>
  <c r="U109" i="8" s="1"/>
  <c r="P117" i="8" s="1"/>
  <c r="U16" i="8"/>
  <c r="U17" i="8" s="1"/>
  <c r="K40" i="1"/>
  <c r="F43" i="1" s="1"/>
  <c r="U44" i="9"/>
  <c r="K34" i="2"/>
  <c r="K35" i="2" s="1"/>
  <c r="B44" i="2" s="1"/>
  <c r="J44" i="2" s="1"/>
  <c r="B47" i="2" s="1"/>
  <c r="J47" i="2" s="1"/>
  <c r="K32" i="1"/>
  <c r="K33" i="1" s="1"/>
  <c r="B43" i="1" s="1"/>
  <c r="P105" i="5" l="1"/>
  <c r="B110" i="5" s="1"/>
  <c r="P110" i="5" s="1"/>
  <c r="B113" i="5" s="1"/>
  <c r="P113" i="5" s="1"/>
  <c r="B126" i="5" s="1"/>
  <c r="P126" i="5" s="1"/>
  <c r="J43" i="1"/>
  <c r="B46" i="1" s="1"/>
  <c r="J46" i="1" s="1"/>
  <c r="U18" i="8"/>
  <c r="U19" i="8" s="1"/>
  <c r="U20" i="8" s="1"/>
  <c r="P114" i="8" s="1"/>
  <c r="P118" i="8" s="1"/>
  <c r="B121" i="8" s="1"/>
  <c r="P121" i="8" s="1"/>
  <c r="U45" i="9"/>
  <c r="U47" i="9" s="1"/>
  <c r="B50" i="9" s="1"/>
  <c r="P50" i="9" s="1"/>
</calcChain>
</file>

<file path=xl/comments1.xml><?xml version="1.0" encoding="utf-8"?>
<comments xmlns="http://schemas.openxmlformats.org/spreadsheetml/2006/main">
  <authors>
    <author>jim</author>
    <author>JPoe</author>
  </authors>
  <commentList>
    <comment ref="B8" authorId="0" shapeId="0">
      <text>
        <r>
          <rPr>
            <sz val="8"/>
            <color indexed="81"/>
            <rFont val="Tahoma"/>
          </rPr>
          <t>sq. ft.</t>
        </r>
      </text>
    </comment>
    <comment ref="B9" authorId="1" shapeId="0">
      <text>
        <r>
          <rPr>
            <sz val="8"/>
            <color indexed="81"/>
            <rFont val="Tahoma"/>
          </rPr>
          <t xml:space="preserve">Minimum is 2
</t>
        </r>
      </text>
    </comment>
    <comment ref="B10" authorId="0" shapeId="0">
      <text>
        <r>
          <rPr>
            <sz val="8"/>
            <color indexed="81"/>
            <rFont val="Tahoma"/>
          </rPr>
          <t>Minimum is 1</t>
        </r>
      </text>
    </comment>
    <comment ref="B11" authorId="0" shapeId="0">
      <text>
        <r>
          <rPr>
            <sz val="8"/>
            <color indexed="81"/>
            <rFont val="Tahoma"/>
          </rPr>
          <t>Nameplate Rating in watts
(Volts x Amps = Watts</t>
        </r>
      </text>
    </comment>
    <comment ref="B12" authorId="0" shapeId="0">
      <text>
        <r>
          <rPr>
            <sz val="8"/>
            <color indexed="81"/>
            <rFont val="Tahoma"/>
          </rPr>
          <t>Nameplate Rating in watts
(Volts x Amps = Watts</t>
        </r>
      </text>
    </comment>
    <comment ref="B13" authorId="0" shapeId="0">
      <text>
        <r>
          <rPr>
            <sz val="8"/>
            <color indexed="81"/>
            <rFont val="Tahoma"/>
          </rPr>
          <t>Nameplate Rating in watts
(Volts x Amps = Watts</t>
        </r>
      </text>
    </comment>
    <comment ref="B14" authorId="0" shapeId="0">
      <text>
        <r>
          <rPr>
            <sz val="8"/>
            <color indexed="81"/>
            <rFont val="Tahoma"/>
          </rPr>
          <t>Nameplate Rating in watts
(Volts x Amps = Watts</t>
        </r>
      </text>
    </comment>
    <comment ref="B15" authorId="0" shapeId="0">
      <text>
        <r>
          <rPr>
            <sz val="8"/>
            <color indexed="81"/>
            <rFont val="Tahoma"/>
          </rPr>
          <t>See *</t>
        </r>
      </text>
    </comment>
    <comment ref="B16" authorId="0" shapeId="0">
      <text>
        <r>
          <rPr>
            <sz val="8"/>
            <color indexed="81"/>
            <rFont val="Tahoma"/>
          </rPr>
          <t>Nameplate Rating in watts
(Volts x Amps = Watts</t>
        </r>
      </text>
    </comment>
    <comment ref="B17" authorId="0" shapeId="0">
      <text>
        <r>
          <rPr>
            <sz val="8"/>
            <color indexed="81"/>
            <rFont val="Tahoma"/>
          </rPr>
          <t>Nameplate Rating in watts
(Volts x Amps = Watts</t>
        </r>
      </text>
    </comment>
    <comment ref="B18" authorId="0" shapeId="0">
      <text>
        <r>
          <rPr>
            <sz val="8"/>
            <color indexed="81"/>
            <rFont val="Tahoma"/>
          </rPr>
          <t>Nameplate Rating in watts
(Volts x Amps = Watts</t>
        </r>
      </text>
    </comment>
    <comment ref="B19" authorId="0" shapeId="0">
      <text>
        <r>
          <rPr>
            <sz val="8"/>
            <color indexed="81"/>
            <rFont val="Tahoma"/>
          </rPr>
          <t>Nameplate Rating in watts
(Volts x Amps = Watts</t>
        </r>
      </text>
    </comment>
    <comment ref="B20" authorId="0" shapeId="0">
      <text>
        <r>
          <rPr>
            <sz val="8"/>
            <color indexed="81"/>
            <rFont val="Tahoma"/>
          </rPr>
          <t>Nameplate Rating in watts
(Volts x Amps = Watts</t>
        </r>
      </text>
    </comment>
    <comment ref="B21" authorId="0" shapeId="0">
      <text>
        <r>
          <rPr>
            <sz val="8"/>
            <color indexed="81"/>
            <rFont val="Tahoma"/>
          </rPr>
          <t>Nameplate Rating in watts
(Volts x Amps = Watts</t>
        </r>
      </text>
    </comment>
    <comment ref="B22" authorId="0" shapeId="0">
      <text>
        <r>
          <rPr>
            <sz val="8"/>
            <color indexed="81"/>
            <rFont val="Tahoma"/>
          </rPr>
          <t>Nameplate Rating in watts
(Volts x Amps = Watts)</t>
        </r>
      </text>
    </comment>
    <comment ref="B23" authorId="0" shapeId="0">
      <text>
        <r>
          <rPr>
            <sz val="8"/>
            <color indexed="81"/>
            <rFont val="Tahoma"/>
          </rPr>
          <t>Nameplate Rating in watts
(Volts x Amps = Watts)</t>
        </r>
      </text>
    </comment>
    <comment ref="B24" authorId="0" shapeId="0">
      <text>
        <r>
          <rPr>
            <sz val="8"/>
            <color indexed="81"/>
            <rFont val="Tahoma"/>
          </rPr>
          <t>Nameplate Rating in watts
(Volts x Amps = Watts)</t>
        </r>
      </text>
    </comment>
    <comment ref="B25" authorId="0" shapeId="0">
      <text>
        <r>
          <rPr>
            <sz val="8"/>
            <color indexed="81"/>
            <rFont val="Tahoma"/>
          </rPr>
          <t>Nameplate Rating in watts
(Volts x Amps = Watts)</t>
        </r>
      </text>
    </comment>
    <comment ref="B26" authorId="0" shapeId="0">
      <text>
        <r>
          <rPr>
            <sz val="8"/>
            <color indexed="81"/>
            <rFont val="Tahoma"/>
          </rPr>
          <t>Nameplate Rating in watts
(Volts x Amps = Watts)</t>
        </r>
      </text>
    </comment>
    <comment ref="B36" authorId="0" shapeId="0">
      <text>
        <r>
          <rPr>
            <sz val="8"/>
            <color indexed="81"/>
            <rFont val="Tahoma"/>
          </rPr>
          <t xml:space="preserve">(Volts)
</t>
        </r>
      </text>
    </comment>
    <comment ref="B37" authorId="0" shapeId="0">
      <text>
        <r>
          <rPr>
            <sz val="8"/>
            <color indexed="81"/>
            <rFont val="Tahoma"/>
          </rPr>
          <t xml:space="preserve">(Amps)
</t>
        </r>
      </text>
    </comment>
    <comment ref="B38" authorId="1" shapeId="0">
      <text>
        <r>
          <rPr>
            <sz val="8"/>
            <color indexed="81"/>
            <rFont val="Tahoma"/>
          </rPr>
          <t xml:space="preserve">Nameplate Rating in watts
</t>
        </r>
      </text>
    </comment>
    <comment ref="F46" authorId="1" shapeId="0">
      <text>
        <r>
          <rPr>
            <sz val="8"/>
            <color indexed="81"/>
            <rFont val="Tahoma"/>
          </rPr>
          <t xml:space="preserve">Enter your service voltage
</t>
        </r>
      </text>
    </comment>
  </commentList>
</comments>
</file>

<file path=xl/comments2.xml><?xml version="1.0" encoding="utf-8"?>
<comments xmlns="http://schemas.openxmlformats.org/spreadsheetml/2006/main">
  <authors>
    <author>jim</author>
    <author>JPoe</author>
  </authors>
  <commentList>
    <comment ref="B8" authorId="0" shapeId="0">
      <text>
        <r>
          <rPr>
            <sz val="8"/>
            <color indexed="81"/>
            <rFont val="Tahoma"/>
          </rPr>
          <t>sq. ft.</t>
        </r>
      </text>
    </comment>
    <comment ref="B9" authorId="1" shapeId="0">
      <text>
        <r>
          <rPr>
            <sz val="8"/>
            <color indexed="81"/>
            <rFont val="Tahoma"/>
          </rPr>
          <t xml:space="preserve">Minimum is 2
</t>
        </r>
      </text>
    </comment>
    <comment ref="B10" authorId="0" shapeId="0">
      <text>
        <r>
          <rPr>
            <sz val="8"/>
            <color indexed="81"/>
            <rFont val="Tahoma"/>
          </rPr>
          <t>Minimum is 1</t>
        </r>
      </text>
    </comment>
    <comment ref="B11" authorId="0" shapeId="0">
      <text>
        <r>
          <rPr>
            <sz val="8"/>
            <color indexed="81"/>
            <rFont val="Tahoma"/>
          </rPr>
          <t>Nameplate Rating in watts
(Volts x Amps = Watts)</t>
        </r>
      </text>
    </comment>
    <comment ref="B12" authorId="0" shapeId="0">
      <text>
        <r>
          <rPr>
            <sz val="8"/>
            <color indexed="81"/>
            <rFont val="Tahoma"/>
          </rPr>
          <t>Nameplate Rating in watts
(Volts x Amps = Watts)</t>
        </r>
      </text>
    </comment>
    <comment ref="B13" authorId="0" shapeId="0">
      <text>
        <r>
          <rPr>
            <sz val="8"/>
            <color indexed="81"/>
            <rFont val="Tahoma"/>
          </rPr>
          <t>Nameplate Rating in watts
(Volts x Amps = Watts)</t>
        </r>
      </text>
    </comment>
    <comment ref="B14" authorId="0" shapeId="0">
      <text>
        <r>
          <rPr>
            <sz val="8"/>
            <color indexed="81"/>
            <rFont val="Tahoma"/>
          </rPr>
          <t>Nameplate Rating in watts
(Volts x Amps = Watts)</t>
        </r>
      </text>
    </comment>
    <comment ref="B15" authorId="0" shapeId="0">
      <text>
        <r>
          <rPr>
            <sz val="8"/>
            <color indexed="81"/>
            <rFont val="Tahoma"/>
          </rPr>
          <t>See *</t>
        </r>
      </text>
    </comment>
    <comment ref="B16" authorId="0" shapeId="0">
      <text>
        <r>
          <rPr>
            <sz val="8"/>
            <color indexed="81"/>
            <rFont val="Tahoma"/>
          </rPr>
          <t>Nameplate Rating in watts
(Volts x Amps = Watts)</t>
        </r>
      </text>
    </comment>
    <comment ref="B17" authorId="0" shapeId="0">
      <text>
        <r>
          <rPr>
            <sz val="8"/>
            <color indexed="81"/>
            <rFont val="Tahoma"/>
          </rPr>
          <t>Nameplate Rating in watts
(Volts x Amps = Watts)</t>
        </r>
      </text>
    </comment>
    <comment ref="B18" authorId="0" shapeId="0">
      <text>
        <r>
          <rPr>
            <sz val="8"/>
            <color indexed="81"/>
            <rFont val="Tahoma"/>
          </rPr>
          <t>Nameplate Rating in watts
(Volts x Amps = Watts)</t>
        </r>
      </text>
    </comment>
    <comment ref="B19" authorId="0" shapeId="0">
      <text>
        <r>
          <rPr>
            <sz val="8"/>
            <color indexed="81"/>
            <rFont val="Tahoma"/>
          </rPr>
          <t>Nameplate Rating in watts
(Volts x Amps = Watts)</t>
        </r>
      </text>
    </comment>
    <comment ref="B20" authorId="0" shapeId="0">
      <text>
        <r>
          <rPr>
            <sz val="8"/>
            <color indexed="81"/>
            <rFont val="Tahoma"/>
          </rPr>
          <t>Nameplate Rating in watts
(Volts x Amps = Watts)</t>
        </r>
      </text>
    </comment>
    <comment ref="B21" authorId="0" shapeId="0">
      <text>
        <r>
          <rPr>
            <sz val="8"/>
            <color indexed="81"/>
            <rFont val="Tahoma"/>
          </rPr>
          <t>Nameplate Rating in watts
(Volts x Amps = Watts)</t>
        </r>
      </text>
    </comment>
    <comment ref="B22" authorId="0" shapeId="0">
      <text>
        <r>
          <rPr>
            <sz val="8"/>
            <color indexed="81"/>
            <rFont val="Tahoma"/>
          </rPr>
          <t>Nameplate Rating in watts
(Volts x Amps = Watts)</t>
        </r>
      </text>
    </comment>
    <comment ref="B23" authorId="0" shapeId="0">
      <text>
        <r>
          <rPr>
            <sz val="8"/>
            <color indexed="81"/>
            <rFont val="Tahoma"/>
          </rPr>
          <t>Nameplate Rating in watts
(Volts x Amps = Watts)</t>
        </r>
      </text>
    </comment>
    <comment ref="B24" authorId="0" shapeId="0">
      <text>
        <r>
          <rPr>
            <sz val="8"/>
            <color indexed="81"/>
            <rFont val="Tahoma"/>
          </rPr>
          <t>Nameplate Rating in watts
(Volts x Amps = Watts)</t>
        </r>
      </text>
    </comment>
    <comment ref="B25" authorId="0" shapeId="0">
      <text>
        <r>
          <rPr>
            <sz val="8"/>
            <color indexed="81"/>
            <rFont val="Tahoma"/>
          </rPr>
          <t>Nameplate Rating in watts
(Volts x Amps = Watts)</t>
        </r>
      </text>
    </comment>
    <comment ref="B26" authorId="0" shapeId="0">
      <text>
        <r>
          <rPr>
            <sz val="8"/>
            <color indexed="81"/>
            <rFont val="Tahoma"/>
          </rPr>
          <t>Nameplate Rating in watts
(Volts x Amps = Watts)</t>
        </r>
      </text>
    </comment>
    <comment ref="B27" authorId="0" shapeId="0">
      <text>
        <r>
          <rPr>
            <sz val="8"/>
            <color indexed="81"/>
            <rFont val="Tahoma"/>
          </rPr>
          <t>Nameplate Rating in watts
(Volts x Amps = Watts)</t>
        </r>
      </text>
    </comment>
    <comment ref="B38" authorId="1" shapeId="0">
      <text>
        <r>
          <rPr>
            <sz val="8"/>
            <color indexed="81"/>
            <rFont val="Tahoma"/>
          </rPr>
          <t>watts</t>
        </r>
      </text>
    </comment>
    <comment ref="B39" authorId="1" shapeId="0">
      <text>
        <r>
          <rPr>
            <sz val="8"/>
            <color indexed="81"/>
            <rFont val="Tahoma"/>
          </rPr>
          <t>watts</t>
        </r>
      </text>
    </comment>
    <comment ref="F47" authorId="1" shapeId="0">
      <text>
        <r>
          <rPr>
            <sz val="8"/>
            <color indexed="81"/>
            <rFont val="Tahoma"/>
          </rPr>
          <t xml:space="preserve">Enter your service voltage
</t>
        </r>
      </text>
    </comment>
  </commentList>
</comments>
</file>

<file path=xl/comments3.xml><?xml version="1.0" encoding="utf-8"?>
<comments xmlns="http://schemas.openxmlformats.org/spreadsheetml/2006/main">
  <authors>
    <author>Jeaniffier Poe</author>
    <author>jim</author>
    <author>JPoe</author>
    <author>Jenny Poe</author>
  </authors>
  <commentList>
    <comment ref="B9" authorId="0" shapeId="0">
      <text>
        <r>
          <rPr>
            <sz val="8"/>
            <color indexed="81"/>
            <rFont val="Tahoma"/>
          </rPr>
          <t>TOTAL sq. ft.</t>
        </r>
      </text>
    </comment>
    <comment ref="B10" authorId="1" shapeId="0">
      <text>
        <r>
          <rPr>
            <sz val="8"/>
            <color indexed="81"/>
            <rFont val="Tahoma"/>
          </rPr>
          <t>Number of</t>
        </r>
      </text>
    </comment>
    <comment ref="B11" authorId="1" shapeId="0">
      <text>
        <r>
          <rPr>
            <sz val="8"/>
            <color indexed="81"/>
            <rFont val="Tahoma"/>
          </rPr>
          <t>Number of</t>
        </r>
      </text>
    </comment>
    <comment ref="B12" authorId="1" shapeId="0">
      <text>
        <r>
          <rPr>
            <sz val="8"/>
            <color indexed="81"/>
            <rFont val="Tahoma"/>
          </rPr>
          <t>Nameplate Rating in watts
(Volts x Amps = Watts)</t>
        </r>
      </text>
    </comment>
    <comment ref="B13" authorId="1" shapeId="0">
      <text>
        <r>
          <rPr>
            <sz val="8"/>
            <color indexed="81"/>
            <rFont val="Tahoma"/>
          </rPr>
          <t>Nameplate Rating in watts
(Volts x Amps = Watts)</t>
        </r>
      </text>
    </comment>
    <comment ref="B14" authorId="1" shapeId="0">
      <text>
        <r>
          <rPr>
            <sz val="8"/>
            <color indexed="81"/>
            <rFont val="Tahoma"/>
          </rPr>
          <t>Nameplate Rating in watts
(Volts x Amps = Watts)</t>
        </r>
      </text>
    </comment>
    <comment ref="B15" authorId="1" shapeId="0">
      <text>
        <r>
          <rPr>
            <sz val="8"/>
            <color indexed="81"/>
            <rFont val="Tahoma"/>
          </rPr>
          <t>Nameplate Rating in watts
(Volts x Amps = Watts)</t>
        </r>
      </text>
    </comment>
    <comment ref="B16" authorId="1" shapeId="0">
      <text>
        <r>
          <rPr>
            <sz val="8"/>
            <color indexed="81"/>
            <rFont val="Tahoma"/>
          </rPr>
          <t>Nameplate Rating in watts
(Volts x Amps = Watts)</t>
        </r>
      </text>
    </comment>
    <comment ref="B17" authorId="1" shapeId="0">
      <text>
        <r>
          <rPr>
            <sz val="8"/>
            <color indexed="81"/>
            <rFont val="Tahoma"/>
          </rPr>
          <t>Nameplate Rating in watts
(Volts x Amps = Watts)</t>
        </r>
      </text>
    </comment>
    <comment ref="B18" authorId="1" shapeId="0">
      <text>
        <r>
          <rPr>
            <sz val="8"/>
            <color indexed="81"/>
            <rFont val="Tahoma"/>
          </rPr>
          <t>Nameplate Rating in watts
(Volts x Amps = Watts)</t>
        </r>
      </text>
    </comment>
    <comment ref="B19" authorId="1" shapeId="0">
      <text>
        <r>
          <rPr>
            <sz val="8"/>
            <color indexed="81"/>
            <rFont val="Tahoma"/>
          </rPr>
          <t>Nameplate Rating in watts
(Volts x Amps = Watts)</t>
        </r>
      </text>
    </comment>
    <comment ref="B20" authorId="1" shapeId="0">
      <text>
        <r>
          <rPr>
            <sz val="8"/>
            <color indexed="81"/>
            <rFont val="Tahoma"/>
          </rPr>
          <t>Nameplate Rating in watts
(Volts x Amps = Watts)</t>
        </r>
      </text>
    </comment>
    <comment ref="B21" authorId="1" shapeId="0">
      <text>
        <r>
          <rPr>
            <sz val="8"/>
            <color indexed="81"/>
            <rFont val="Tahoma"/>
          </rPr>
          <t>Nameplate Rating in watts
(Volts x Amps = Watts)</t>
        </r>
      </text>
    </comment>
    <comment ref="B22" authorId="1" shapeId="0">
      <text>
        <r>
          <rPr>
            <sz val="8"/>
            <color indexed="81"/>
            <rFont val="Tahoma"/>
          </rPr>
          <t>Nameplate Rating in watts
(Volts x Amps = Watts)</t>
        </r>
      </text>
    </comment>
    <comment ref="B23" authorId="1" shapeId="0">
      <text>
        <r>
          <rPr>
            <sz val="8"/>
            <color indexed="81"/>
            <rFont val="Tahoma"/>
          </rPr>
          <t>Nameplate Rating in watts
(Volts x Amps = Watts)</t>
        </r>
      </text>
    </comment>
    <comment ref="B24" authorId="1" shapeId="0">
      <text>
        <r>
          <rPr>
            <sz val="8"/>
            <color indexed="81"/>
            <rFont val="Tahoma"/>
          </rPr>
          <t>Nameplate Rating in watts
(Volts x Amps = Watts)</t>
        </r>
      </text>
    </comment>
    <comment ref="B25" authorId="1" shapeId="0">
      <text>
        <r>
          <rPr>
            <sz val="8"/>
            <color indexed="81"/>
            <rFont val="Tahoma"/>
          </rPr>
          <t>Nameplate Rating in watts
(Volts x Amps = Watts)</t>
        </r>
      </text>
    </comment>
    <comment ref="B26" authorId="1" shapeId="0">
      <text>
        <r>
          <rPr>
            <sz val="8"/>
            <color indexed="81"/>
            <rFont val="Tahoma"/>
          </rPr>
          <t>Nameplate Rating in watts
(Volts x Amps = Watts)</t>
        </r>
      </text>
    </comment>
    <comment ref="B27" authorId="1" shapeId="0">
      <text>
        <r>
          <rPr>
            <sz val="8"/>
            <color indexed="81"/>
            <rFont val="Tahoma"/>
          </rPr>
          <t>Nameplate Rating in watts
(Volts x Amps = Watts)</t>
        </r>
      </text>
    </comment>
    <comment ref="A32" authorId="2" shapeId="0">
      <text>
        <r>
          <rPr>
            <sz val="8"/>
            <color indexed="81"/>
            <rFont val="Tahoma"/>
          </rPr>
          <t>Only choose ONE of the THREE choices in STEP 4 Section</t>
        </r>
      </text>
    </comment>
    <comment ref="U32" authorId="2" shapeId="0">
      <text>
        <r>
          <rPr>
            <sz val="8"/>
            <color indexed="81"/>
            <rFont val="Tahoma"/>
          </rPr>
          <t>Only enter value if 
Air Conditioning Load CLICK button is checked
(far left)</t>
        </r>
      </text>
    </comment>
    <comment ref="U33" authorId="3" shapeId="0">
      <text>
        <r>
          <rPr>
            <sz val="8"/>
            <color indexed="81"/>
            <rFont val="Tahoma"/>
          </rPr>
          <t>Only enter value if 
Air Conditioning Load CLICK button is checked
(far left)</t>
        </r>
      </text>
    </comment>
    <comment ref="A35" authorId="2" shapeId="0">
      <text>
        <r>
          <rPr>
            <sz val="8"/>
            <color indexed="81"/>
            <rFont val="Tahoma"/>
          </rPr>
          <t xml:space="preserve">Only choose ONE of the THREE choices in STEP 4 Section
</t>
        </r>
      </text>
    </comment>
    <comment ref="U35" authorId="2" shapeId="0">
      <text>
        <r>
          <rPr>
            <sz val="8"/>
            <color indexed="81"/>
            <rFont val="Tahoma"/>
          </rPr>
          <t>Only enter value if 
Electric Space Heating Load CLICK button is checked (far left)</t>
        </r>
      </text>
    </comment>
    <comment ref="A38" authorId="2" shapeId="0">
      <text>
        <r>
          <rPr>
            <sz val="8"/>
            <color indexed="81"/>
            <rFont val="Tahoma"/>
          </rPr>
          <t>Only choose ONE of the THREE choices in STEP 4 Section</t>
        </r>
      </text>
    </comment>
    <comment ref="U38" authorId="2" shapeId="0">
      <text>
        <r>
          <rPr>
            <sz val="8"/>
            <color indexed="81"/>
            <rFont val="Tahoma"/>
          </rPr>
          <t>Only enter value if 
Heat Pump with Central Electric Furnace Load CLICK button is checked (far left)</t>
        </r>
      </text>
    </comment>
    <comment ref="J50" authorId="2" shapeId="0">
      <text>
        <r>
          <rPr>
            <sz val="8"/>
            <color indexed="81"/>
            <rFont val="Tahoma"/>
          </rPr>
          <t xml:space="preserve">Enter your service voltage
</t>
        </r>
      </text>
    </comment>
  </commentList>
</comments>
</file>

<file path=xl/comments4.xml><?xml version="1.0" encoding="utf-8"?>
<comments xmlns="http://schemas.openxmlformats.org/spreadsheetml/2006/main">
  <authors>
    <author>JPoe</author>
    <author>jim</author>
  </authors>
  <commentList>
    <comment ref="B12" authorId="0" shapeId="0">
      <text>
        <r>
          <rPr>
            <sz val="8"/>
            <color indexed="81"/>
            <rFont val="Tahoma"/>
          </rPr>
          <t>TOTAL sq. ft. for ALL UNITS</t>
        </r>
      </text>
    </comment>
    <comment ref="B13" authorId="1" shapeId="0">
      <text>
        <r>
          <rPr>
            <sz val="8"/>
            <color indexed="81"/>
            <rFont val="Tahoma"/>
          </rPr>
          <t># of ckts (TOTAL OF ALL UNITS)-Minimum of 2 per UNIT</t>
        </r>
      </text>
    </comment>
    <comment ref="B15" authorId="1" shapeId="0">
      <text>
        <r>
          <rPr>
            <sz val="8"/>
            <color indexed="81"/>
            <rFont val="Tahoma"/>
          </rPr>
          <t># of ckts-Minimum of 1 per UNIT</t>
        </r>
      </text>
    </comment>
    <comment ref="B48" authorId="0" shapeId="0">
      <text>
        <r>
          <rPr>
            <sz val="8"/>
            <color indexed="81"/>
            <rFont val="Tahoma"/>
          </rPr>
          <t>Enter total quantity (ALL UNITS) of specific Fixed Appliance (shown at the right)</t>
        </r>
      </text>
    </comment>
    <comment ref="C48" authorId="0" shapeId="0">
      <text>
        <r>
          <rPr>
            <sz val="8"/>
            <color indexed="81"/>
            <rFont val="Tahoma"/>
          </rPr>
          <t xml:space="preserve">Name/List the Fixed Appliances indicated on this line </t>
        </r>
      </text>
    </comment>
    <comment ref="E49" authorId="0" shapeId="0">
      <text>
        <r>
          <rPr>
            <sz val="8"/>
            <color indexed="81"/>
            <rFont val="Tahoma"/>
          </rPr>
          <t xml:space="preserve">Enter appliance load in watts
</t>
        </r>
      </text>
    </comment>
    <comment ref="K49" authorId="0" shapeId="0">
      <text>
        <r>
          <rPr>
            <sz val="8"/>
            <color indexed="81"/>
            <rFont val="Tahoma"/>
          </rPr>
          <t xml:space="preserve">Enter appliance load in watts
</t>
        </r>
      </text>
    </comment>
    <comment ref="Q49" authorId="0" shapeId="0">
      <text>
        <r>
          <rPr>
            <sz val="8"/>
            <color indexed="81"/>
            <rFont val="Tahoma"/>
          </rPr>
          <t xml:space="preserve">Enter appliance load in watts
</t>
        </r>
      </text>
    </comment>
    <comment ref="B50" authorId="0" shapeId="0">
      <text>
        <r>
          <rPr>
            <sz val="8"/>
            <color indexed="81"/>
            <rFont val="Tahoma"/>
          </rPr>
          <t>Enter total quantity (ALL UNITS) of specific Fixed Appliance (shown at the right)</t>
        </r>
      </text>
    </comment>
    <comment ref="C50" authorId="0" shapeId="0">
      <text>
        <r>
          <rPr>
            <sz val="8"/>
            <color indexed="81"/>
            <rFont val="Tahoma"/>
          </rPr>
          <t xml:space="preserve">Name/List the Fixed Appliances indicated on this line </t>
        </r>
      </text>
    </comment>
    <comment ref="E51" authorId="0" shapeId="0">
      <text>
        <r>
          <rPr>
            <sz val="8"/>
            <color indexed="81"/>
            <rFont val="Tahoma"/>
          </rPr>
          <t xml:space="preserve">Enter appliance load in watts
</t>
        </r>
      </text>
    </comment>
    <comment ref="K51" authorId="0" shapeId="0">
      <text>
        <r>
          <rPr>
            <sz val="8"/>
            <color indexed="81"/>
            <rFont val="Tahoma"/>
          </rPr>
          <t xml:space="preserve">Enter appliance load in watts
</t>
        </r>
      </text>
    </comment>
    <comment ref="Q51" authorId="0" shapeId="0">
      <text>
        <r>
          <rPr>
            <sz val="8"/>
            <color indexed="81"/>
            <rFont val="Tahoma"/>
          </rPr>
          <t xml:space="preserve">Enter appliance load in watts
</t>
        </r>
      </text>
    </comment>
    <comment ref="B52" authorId="0" shapeId="0">
      <text>
        <r>
          <rPr>
            <sz val="8"/>
            <color indexed="81"/>
            <rFont val="Tahoma"/>
          </rPr>
          <t>Enter total quantity (ALL UNITS) of specific Fixed Appliance (shown at the right)</t>
        </r>
      </text>
    </comment>
    <comment ref="C52" authorId="0" shapeId="0">
      <text>
        <r>
          <rPr>
            <sz val="8"/>
            <color indexed="81"/>
            <rFont val="Tahoma"/>
          </rPr>
          <t xml:space="preserve">Name/List the Fixed Appliances indicated on this line </t>
        </r>
      </text>
    </comment>
    <comment ref="E53" authorId="0" shapeId="0">
      <text>
        <r>
          <rPr>
            <sz val="8"/>
            <color indexed="81"/>
            <rFont val="Tahoma"/>
          </rPr>
          <t xml:space="preserve">Enter appliance load in watts
</t>
        </r>
      </text>
    </comment>
    <comment ref="K53" authorId="0" shapeId="0">
      <text>
        <r>
          <rPr>
            <sz val="8"/>
            <color indexed="81"/>
            <rFont val="Tahoma"/>
          </rPr>
          <t xml:space="preserve">Enter appliance load in watts
</t>
        </r>
      </text>
    </comment>
    <comment ref="Q53" authorId="0" shapeId="0">
      <text>
        <r>
          <rPr>
            <sz val="8"/>
            <color indexed="81"/>
            <rFont val="Tahoma"/>
          </rPr>
          <t xml:space="preserve">Enter appliance load in watts
</t>
        </r>
      </text>
    </comment>
    <comment ref="B54" authorId="0" shapeId="0">
      <text>
        <r>
          <rPr>
            <sz val="8"/>
            <color indexed="81"/>
            <rFont val="Tahoma"/>
          </rPr>
          <t>Enter total quantity (ALL UNITS) of specific Fixed Appliance (shown at the right)</t>
        </r>
      </text>
    </comment>
    <comment ref="C54" authorId="0" shapeId="0">
      <text>
        <r>
          <rPr>
            <sz val="8"/>
            <color indexed="81"/>
            <rFont val="Tahoma"/>
          </rPr>
          <t xml:space="preserve">Name/List the Fixed Appliances indicated on this line </t>
        </r>
      </text>
    </comment>
    <comment ref="E55" authorId="0" shapeId="0">
      <text>
        <r>
          <rPr>
            <sz val="8"/>
            <color indexed="81"/>
            <rFont val="Tahoma"/>
          </rPr>
          <t xml:space="preserve">Enter appliance load in watts
</t>
        </r>
      </text>
    </comment>
    <comment ref="K55" authorId="0" shapeId="0">
      <text>
        <r>
          <rPr>
            <sz val="8"/>
            <color indexed="81"/>
            <rFont val="Tahoma"/>
          </rPr>
          <t xml:space="preserve">Enter appliance load in watts
</t>
        </r>
      </text>
    </comment>
    <comment ref="Q55" authorId="0" shapeId="0">
      <text>
        <r>
          <rPr>
            <sz val="8"/>
            <color indexed="81"/>
            <rFont val="Tahoma"/>
          </rPr>
          <t xml:space="preserve">Enter appliance load in watts
</t>
        </r>
      </text>
    </comment>
    <comment ref="B56" authorId="0" shapeId="0">
      <text>
        <r>
          <rPr>
            <sz val="8"/>
            <color indexed="81"/>
            <rFont val="Tahoma"/>
          </rPr>
          <t>Enter total quantity (ALL UNITS) of specific Fixed Appliance (shown at the right)</t>
        </r>
      </text>
    </comment>
    <comment ref="C56" authorId="0" shapeId="0">
      <text>
        <r>
          <rPr>
            <sz val="8"/>
            <color indexed="81"/>
            <rFont val="Tahoma"/>
          </rPr>
          <t xml:space="preserve">Name/List the Fixed Appliances indicated on this line </t>
        </r>
      </text>
    </comment>
    <comment ref="E57" authorId="0" shapeId="0">
      <text>
        <r>
          <rPr>
            <sz val="8"/>
            <color indexed="81"/>
            <rFont val="Tahoma"/>
          </rPr>
          <t xml:space="preserve">Enter appliance load in watts
</t>
        </r>
      </text>
    </comment>
    <comment ref="K57" authorId="0" shapeId="0">
      <text>
        <r>
          <rPr>
            <sz val="8"/>
            <color indexed="81"/>
            <rFont val="Tahoma"/>
          </rPr>
          <t xml:space="preserve">Enter appliance load in watts
</t>
        </r>
      </text>
    </comment>
    <comment ref="Q57" authorId="0" shapeId="0">
      <text>
        <r>
          <rPr>
            <sz val="8"/>
            <color indexed="81"/>
            <rFont val="Tahoma"/>
          </rPr>
          <t xml:space="preserve">Enter appliance load in watts
</t>
        </r>
      </text>
    </comment>
    <comment ref="B58" authorId="0" shapeId="0">
      <text>
        <r>
          <rPr>
            <sz val="8"/>
            <color indexed="81"/>
            <rFont val="Tahoma"/>
          </rPr>
          <t>Enter total quantity (ALL UNITS) of specific Fixed Appliance (shown at the right)</t>
        </r>
      </text>
    </comment>
    <comment ref="C58" authorId="0" shapeId="0">
      <text>
        <r>
          <rPr>
            <sz val="8"/>
            <color indexed="81"/>
            <rFont val="Tahoma"/>
          </rPr>
          <t xml:space="preserve">Name/List the Fixed Appliances indicated on this line </t>
        </r>
      </text>
    </comment>
    <comment ref="E59" authorId="0" shapeId="0">
      <text>
        <r>
          <rPr>
            <sz val="8"/>
            <color indexed="81"/>
            <rFont val="Tahoma"/>
          </rPr>
          <t xml:space="preserve">Enter appliance load in watts
</t>
        </r>
      </text>
    </comment>
    <comment ref="K59" authorId="0" shapeId="0">
      <text>
        <r>
          <rPr>
            <sz val="8"/>
            <color indexed="81"/>
            <rFont val="Tahoma"/>
          </rPr>
          <t xml:space="preserve">Enter appliance load in watts
</t>
        </r>
      </text>
    </comment>
    <comment ref="Q59" authorId="0" shapeId="0">
      <text>
        <r>
          <rPr>
            <sz val="8"/>
            <color indexed="81"/>
            <rFont val="Tahoma"/>
          </rPr>
          <t xml:space="preserve">Enter appliance load in watts
</t>
        </r>
      </text>
    </comment>
    <comment ref="B60" authorId="0" shapeId="0">
      <text>
        <r>
          <rPr>
            <sz val="8"/>
            <color indexed="81"/>
            <rFont val="Tahoma"/>
          </rPr>
          <t>Enter total quantity (ALL UNITS) of specific Fixed Appliance (shown at the right)</t>
        </r>
      </text>
    </comment>
    <comment ref="C60" authorId="0" shapeId="0">
      <text>
        <r>
          <rPr>
            <sz val="8"/>
            <color indexed="81"/>
            <rFont val="Tahoma"/>
          </rPr>
          <t xml:space="preserve">Name/List the Fixed Appliances indicated on this line </t>
        </r>
      </text>
    </comment>
    <comment ref="E61" authorId="0" shapeId="0">
      <text>
        <r>
          <rPr>
            <sz val="8"/>
            <color indexed="81"/>
            <rFont val="Tahoma"/>
          </rPr>
          <t xml:space="preserve">Enter appliance load in watts
</t>
        </r>
      </text>
    </comment>
    <comment ref="K61" authorId="0" shapeId="0">
      <text>
        <r>
          <rPr>
            <sz val="8"/>
            <color indexed="81"/>
            <rFont val="Tahoma"/>
          </rPr>
          <t xml:space="preserve">Enter appliance load in watts
</t>
        </r>
      </text>
    </comment>
    <comment ref="Q61" authorId="0" shapeId="0">
      <text>
        <r>
          <rPr>
            <sz val="8"/>
            <color indexed="81"/>
            <rFont val="Tahoma"/>
          </rPr>
          <t xml:space="preserve">Enter appliance load in watts
</t>
        </r>
      </text>
    </comment>
    <comment ref="B62" authorId="0" shapeId="0">
      <text>
        <r>
          <rPr>
            <sz val="8"/>
            <color indexed="81"/>
            <rFont val="Tahoma"/>
          </rPr>
          <t>Enter total quantity (ALL UNITS) of specific Fixed Appliance (shown at the right)</t>
        </r>
      </text>
    </comment>
    <comment ref="C62" authorId="0" shapeId="0">
      <text>
        <r>
          <rPr>
            <sz val="8"/>
            <color indexed="81"/>
            <rFont val="Tahoma"/>
          </rPr>
          <t xml:space="preserve">Name/List the Fixed Appliances indicated on this line </t>
        </r>
      </text>
    </comment>
    <comment ref="E63" authorId="0" shapeId="0">
      <text>
        <r>
          <rPr>
            <sz val="8"/>
            <color indexed="81"/>
            <rFont val="Tahoma"/>
          </rPr>
          <t xml:space="preserve">Enter appliance load in watts
</t>
        </r>
      </text>
    </comment>
    <comment ref="K63" authorId="0" shapeId="0">
      <text>
        <r>
          <rPr>
            <sz val="8"/>
            <color indexed="81"/>
            <rFont val="Tahoma"/>
          </rPr>
          <t xml:space="preserve">Enter appliance load in watts
</t>
        </r>
      </text>
    </comment>
    <comment ref="Q63" authorId="0" shapeId="0">
      <text>
        <r>
          <rPr>
            <sz val="8"/>
            <color indexed="81"/>
            <rFont val="Tahoma"/>
          </rPr>
          <t xml:space="preserve">Enter appliance load in watts
</t>
        </r>
      </text>
    </comment>
    <comment ref="E76" authorId="0" shapeId="0">
      <text>
        <r>
          <rPr>
            <sz val="8"/>
            <color indexed="81"/>
            <rFont val="Tahoma"/>
          </rPr>
          <t xml:space="preserve">Enter load in watts
</t>
        </r>
      </text>
    </comment>
    <comment ref="K76" authorId="0" shapeId="0">
      <text>
        <r>
          <rPr>
            <sz val="8"/>
            <color indexed="81"/>
            <rFont val="Tahoma"/>
          </rPr>
          <t xml:space="preserve">Enter load in watts
</t>
        </r>
      </text>
    </comment>
    <comment ref="Q76" authorId="0" shapeId="0">
      <text>
        <r>
          <rPr>
            <sz val="8"/>
            <color indexed="81"/>
            <rFont val="Tahoma"/>
          </rPr>
          <t xml:space="preserve">Enter load in watts
</t>
        </r>
      </text>
    </comment>
    <comment ref="E78" authorId="0" shapeId="0">
      <text>
        <r>
          <rPr>
            <sz val="8"/>
            <color indexed="81"/>
            <rFont val="Tahoma"/>
          </rPr>
          <t xml:space="preserve">Enter load in watts
</t>
        </r>
      </text>
    </comment>
    <comment ref="K78" authorId="0" shapeId="0">
      <text>
        <r>
          <rPr>
            <sz val="8"/>
            <color indexed="81"/>
            <rFont val="Tahoma"/>
          </rPr>
          <t xml:space="preserve">Enter load in watts
</t>
        </r>
      </text>
    </comment>
    <comment ref="Q78" authorId="0" shapeId="0">
      <text>
        <r>
          <rPr>
            <sz val="8"/>
            <color indexed="81"/>
            <rFont val="Tahoma"/>
          </rPr>
          <t xml:space="preserve">Enter load in watts
</t>
        </r>
      </text>
    </comment>
    <comment ref="E80" authorId="0" shapeId="0">
      <text>
        <r>
          <rPr>
            <sz val="8"/>
            <color indexed="81"/>
            <rFont val="Tahoma"/>
          </rPr>
          <t xml:space="preserve">Enter load in watts
</t>
        </r>
      </text>
    </comment>
    <comment ref="K80" authorId="0" shapeId="0">
      <text>
        <r>
          <rPr>
            <sz val="8"/>
            <color indexed="81"/>
            <rFont val="Tahoma"/>
          </rPr>
          <t xml:space="preserve">Enter load in watts
</t>
        </r>
      </text>
    </comment>
    <comment ref="Q80" authorId="0" shapeId="0">
      <text>
        <r>
          <rPr>
            <sz val="8"/>
            <color indexed="81"/>
            <rFont val="Tahoma"/>
          </rPr>
          <t xml:space="preserve">Enter load in watts
</t>
        </r>
      </text>
    </comment>
    <comment ref="E82" authorId="0" shapeId="0">
      <text>
        <r>
          <rPr>
            <sz val="8"/>
            <color indexed="81"/>
            <rFont val="Tahoma"/>
          </rPr>
          <t xml:space="preserve">Enter load in watts
</t>
        </r>
      </text>
    </comment>
    <comment ref="K82" authorId="0" shapeId="0">
      <text>
        <r>
          <rPr>
            <sz val="8"/>
            <color indexed="81"/>
            <rFont val="Tahoma"/>
          </rPr>
          <t xml:space="preserve">Enter load in watts
</t>
        </r>
      </text>
    </comment>
    <comment ref="Q82" authorId="0" shapeId="0">
      <text>
        <r>
          <rPr>
            <sz val="8"/>
            <color indexed="81"/>
            <rFont val="Tahoma"/>
          </rPr>
          <t xml:space="preserve">Enter load in watts
</t>
        </r>
      </text>
    </comment>
    <comment ref="B92" authorId="0" shapeId="0">
      <text>
        <r>
          <rPr>
            <sz val="8"/>
            <color indexed="81"/>
            <rFont val="Tahoma"/>
          </rPr>
          <t>Enter total quantity (ALL UNITS) of specific Other Load
 (shown at the right)</t>
        </r>
      </text>
    </comment>
    <comment ref="C92" authorId="0" shapeId="0">
      <text>
        <r>
          <rPr>
            <sz val="8"/>
            <color indexed="81"/>
            <rFont val="Tahoma"/>
          </rPr>
          <t xml:space="preserve">Name/List the Other Load indicated on this line </t>
        </r>
      </text>
    </comment>
    <comment ref="E93" authorId="0" shapeId="0">
      <text>
        <r>
          <rPr>
            <sz val="8"/>
            <color indexed="81"/>
            <rFont val="Tahoma"/>
          </rPr>
          <t xml:space="preserve">Enter Other Load - load in watts
</t>
        </r>
      </text>
    </comment>
    <comment ref="K93" authorId="0" shapeId="0">
      <text>
        <r>
          <rPr>
            <sz val="8"/>
            <color indexed="81"/>
            <rFont val="Tahoma"/>
          </rPr>
          <t xml:space="preserve">Enter Other Load - load in watts
</t>
        </r>
      </text>
    </comment>
    <comment ref="Q93" authorId="0" shapeId="0">
      <text>
        <r>
          <rPr>
            <sz val="8"/>
            <color indexed="81"/>
            <rFont val="Tahoma"/>
          </rPr>
          <t xml:space="preserve">Enter Other Load - load in watts
</t>
        </r>
      </text>
    </comment>
    <comment ref="B94" authorId="0" shapeId="0">
      <text>
        <r>
          <rPr>
            <sz val="8"/>
            <color indexed="81"/>
            <rFont val="Tahoma"/>
          </rPr>
          <t>Enter total quantity (ALL UNITS) of specific Other Load
 (shown at the right)</t>
        </r>
      </text>
    </comment>
    <comment ref="C94" authorId="0" shapeId="0">
      <text>
        <r>
          <rPr>
            <sz val="8"/>
            <color indexed="81"/>
            <rFont val="Tahoma"/>
          </rPr>
          <t xml:space="preserve">Name/List the Other Load indicated on this line </t>
        </r>
      </text>
    </comment>
    <comment ref="E95" authorId="0" shapeId="0">
      <text>
        <r>
          <rPr>
            <sz val="8"/>
            <color indexed="81"/>
            <rFont val="Tahoma"/>
          </rPr>
          <t xml:space="preserve">Enter Other Load - load in watts
</t>
        </r>
      </text>
    </comment>
    <comment ref="K95" authorId="0" shapeId="0">
      <text>
        <r>
          <rPr>
            <sz val="8"/>
            <color indexed="81"/>
            <rFont val="Tahoma"/>
          </rPr>
          <t xml:space="preserve">Enter Other Load - load in watts
</t>
        </r>
      </text>
    </comment>
    <comment ref="Q95" authorId="0" shapeId="0">
      <text>
        <r>
          <rPr>
            <sz val="8"/>
            <color indexed="81"/>
            <rFont val="Tahoma"/>
          </rPr>
          <t xml:space="preserve">Enter Other Load - load in watts
</t>
        </r>
      </text>
    </comment>
    <comment ref="B96" authorId="0" shapeId="0">
      <text>
        <r>
          <rPr>
            <sz val="8"/>
            <color indexed="81"/>
            <rFont val="Tahoma"/>
          </rPr>
          <t>Enter total quantity (ALL UNITS) of specific Other Load
 (shown at the right)</t>
        </r>
      </text>
    </comment>
    <comment ref="C96" authorId="0" shapeId="0">
      <text>
        <r>
          <rPr>
            <sz val="8"/>
            <color indexed="81"/>
            <rFont val="Tahoma"/>
          </rPr>
          <t xml:space="preserve">Name/List the Other Load indicated on this line </t>
        </r>
      </text>
    </comment>
    <comment ref="E97" authorId="0" shapeId="0">
      <text>
        <r>
          <rPr>
            <sz val="8"/>
            <color indexed="81"/>
            <rFont val="Tahoma"/>
          </rPr>
          <t xml:space="preserve">Enter Other Load - load in watts
</t>
        </r>
      </text>
    </comment>
    <comment ref="K97" authorId="0" shapeId="0">
      <text>
        <r>
          <rPr>
            <sz val="8"/>
            <color indexed="81"/>
            <rFont val="Tahoma"/>
          </rPr>
          <t xml:space="preserve">Enter Other Load - load in watts
</t>
        </r>
      </text>
    </comment>
    <comment ref="Q97" authorId="0" shapeId="0">
      <text>
        <r>
          <rPr>
            <sz val="8"/>
            <color indexed="81"/>
            <rFont val="Tahoma"/>
          </rPr>
          <t xml:space="preserve">Enter Other Load - load in watts
</t>
        </r>
      </text>
    </comment>
    <comment ref="B98" authorId="0" shapeId="0">
      <text>
        <r>
          <rPr>
            <sz val="8"/>
            <color indexed="81"/>
            <rFont val="Tahoma"/>
          </rPr>
          <t>Enter total quantity (ALL UNITS) of specific Other Load
 (shown at the right)</t>
        </r>
      </text>
    </comment>
    <comment ref="C98" authorId="0" shapeId="0">
      <text>
        <r>
          <rPr>
            <sz val="8"/>
            <color indexed="81"/>
            <rFont val="Tahoma"/>
          </rPr>
          <t xml:space="preserve">Name/List the Other Load indicated on this line </t>
        </r>
      </text>
    </comment>
    <comment ref="E99" authorId="0" shapeId="0">
      <text>
        <r>
          <rPr>
            <sz val="8"/>
            <color indexed="81"/>
            <rFont val="Tahoma"/>
          </rPr>
          <t xml:space="preserve">Enter Other Load - load in watts
</t>
        </r>
      </text>
    </comment>
    <comment ref="K99" authorId="0" shapeId="0">
      <text>
        <r>
          <rPr>
            <sz val="8"/>
            <color indexed="81"/>
            <rFont val="Tahoma"/>
          </rPr>
          <t xml:space="preserve">Enter Other Load - load in watts
</t>
        </r>
      </text>
    </comment>
    <comment ref="Q99" authorId="0" shapeId="0">
      <text>
        <r>
          <rPr>
            <sz val="8"/>
            <color indexed="81"/>
            <rFont val="Tahoma"/>
          </rPr>
          <t xml:space="preserve">Enter Other Load - load in watts
</t>
        </r>
      </text>
    </comment>
    <comment ref="B100" authorId="0" shapeId="0">
      <text>
        <r>
          <rPr>
            <sz val="8"/>
            <color indexed="81"/>
            <rFont val="Tahoma"/>
          </rPr>
          <t>Enter total quantity (ALL UNITS) of specific Other Load
 (shown at the right)</t>
        </r>
      </text>
    </comment>
    <comment ref="C100" authorId="0" shapeId="0">
      <text>
        <r>
          <rPr>
            <sz val="8"/>
            <color indexed="81"/>
            <rFont val="Tahoma"/>
          </rPr>
          <t xml:space="preserve">Name/List the Other Load indicated on this line </t>
        </r>
      </text>
    </comment>
    <comment ref="E101" authorId="0" shapeId="0">
      <text>
        <r>
          <rPr>
            <sz val="8"/>
            <color indexed="81"/>
            <rFont val="Tahoma"/>
          </rPr>
          <t xml:space="preserve">Enter Other Load - load in watts
</t>
        </r>
      </text>
    </comment>
    <comment ref="K101" authorId="0" shapeId="0">
      <text>
        <r>
          <rPr>
            <sz val="8"/>
            <color indexed="81"/>
            <rFont val="Tahoma"/>
          </rPr>
          <t xml:space="preserve">Enter Other Load - load in watts
</t>
        </r>
      </text>
    </comment>
    <comment ref="Q101" authorId="0" shapeId="0">
      <text>
        <r>
          <rPr>
            <sz val="8"/>
            <color indexed="81"/>
            <rFont val="Tahoma"/>
          </rPr>
          <t xml:space="preserve">Enter Other Load - load in watts
</t>
        </r>
      </text>
    </comment>
    <comment ref="B102" authorId="0" shapeId="0">
      <text>
        <r>
          <rPr>
            <sz val="8"/>
            <color indexed="81"/>
            <rFont val="Tahoma"/>
          </rPr>
          <t>Enter total quantity (ALL UNITS) of specific Other Load
 (shown at the right)</t>
        </r>
      </text>
    </comment>
    <comment ref="C102" authorId="0" shapeId="0">
      <text>
        <r>
          <rPr>
            <sz val="8"/>
            <color indexed="81"/>
            <rFont val="Tahoma"/>
          </rPr>
          <t xml:space="preserve">Name/List the Other Load indicated on this line </t>
        </r>
      </text>
    </comment>
    <comment ref="E103" authorId="0" shapeId="0">
      <text>
        <r>
          <rPr>
            <sz val="8"/>
            <color indexed="81"/>
            <rFont val="Tahoma"/>
          </rPr>
          <t xml:space="preserve">Enter Other Load - load in watts
</t>
        </r>
      </text>
    </comment>
    <comment ref="K103" authorId="0" shapeId="0">
      <text>
        <r>
          <rPr>
            <sz val="8"/>
            <color indexed="81"/>
            <rFont val="Tahoma"/>
          </rPr>
          <t xml:space="preserve">Enter Other Load - load in watts
</t>
        </r>
      </text>
    </comment>
    <comment ref="Q103" authorId="0" shapeId="0">
      <text>
        <r>
          <rPr>
            <sz val="8"/>
            <color indexed="81"/>
            <rFont val="Tahoma"/>
          </rPr>
          <t xml:space="preserve">Enter Other Load - load in watts
</t>
        </r>
      </text>
    </comment>
    <comment ref="B104" authorId="0" shapeId="0">
      <text>
        <r>
          <rPr>
            <sz val="8"/>
            <color indexed="81"/>
            <rFont val="Tahoma"/>
          </rPr>
          <t>Enter total quantity (ALL UNITS) of specific Other Load
 (shown at the right)</t>
        </r>
      </text>
    </comment>
    <comment ref="C104" authorId="0" shapeId="0">
      <text>
        <r>
          <rPr>
            <sz val="8"/>
            <color indexed="81"/>
            <rFont val="Tahoma"/>
          </rPr>
          <t xml:space="preserve">Name/List the Other Load indicated on this line </t>
        </r>
      </text>
    </comment>
    <comment ref="E105" authorId="0" shapeId="0">
      <text>
        <r>
          <rPr>
            <sz val="8"/>
            <color indexed="81"/>
            <rFont val="Tahoma"/>
          </rPr>
          <t xml:space="preserve">Enter Other Load - load in watts
</t>
        </r>
      </text>
    </comment>
    <comment ref="K105" authorId="0" shapeId="0">
      <text>
        <r>
          <rPr>
            <sz val="8"/>
            <color indexed="81"/>
            <rFont val="Tahoma"/>
          </rPr>
          <t xml:space="preserve">Enter Other Load - load in watts
</t>
        </r>
      </text>
    </comment>
    <comment ref="Q105" authorId="0" shapeId="0">
      <text>
        <r>
          <rPr>
            <sz val="8"/>
            <color indexed="81"/>
            <rFont val="Tahoma"/>
          </rPr>
          <t xml:space="preserve">Enter Other Load - load in watts
</t>
        </r>
      </text>
    </comment>
    <comment ref="B106" authorId="0" shapeId="0">
      <text>
        <r>
          <rPr>
            <sz val="8"/>
            <color indexed="81"/>
            <rFont val="Tahoma"/>
          </rPr>
          <t>Enter total quantity (ALL UNITS) of specific Other Load
 (shown at the right)</t>
        </r>
      </text>
    </comment>
    <comment ref="C106" authorId="0" shapeId="0">
      <text>
        <r>
          <rPr>
            <sz val="8"/>
            <color indexed="81"/>
            <rFont val="Tahoma"/>
          </rPr>
          <t xml:space="preserve">Name/List the Other Load indicated on this line </t>
        </r>
      </text>
    </comment>
    <comment ref="E107" authorId="0" shapeId="0">
      <text>
        <r>
          <rPr>
            <sz val="8"/>
            <color indexed="81"/>
            <rFont val="Tahoma"/>
          </rPr>
          <t xml:space="preserve">Enter Other Load - load in watts
</t>
        </r>
      </text>
    </comment>
    <comment ref="K107" authorId="0" shapeId="0">
      <text>
        <r>
          <rPr>
            <sz val="8"/>
            <color indexed="81"/>
            <rFont val="Tahoma"/>
          </rPr>
          <t xml:space="preserve">Enter Other Load - load in watts
</t>
        </r>
      </text>
    </comment>
    <comment ref="Q107" authorId="0" shapeId="0">
      <text>
        <r>
          <rPr>
            <sz val="8"/>
            <color indexed="81"/>
            <rFont val="Tahoma"/>
          </rPr>
          <t xml:space="preserve">Enter Other Load - load in watts
</t>
        </r>
      </text>
    </comment>
    <comment ref="J121" authorId="0" shapeId="0">
      <text>
        <r>
          <rPr>
            <sz val="8"/>
            <color indexed="81"/>
            <rFont val="Tahoma"/>
          </rPr>
          <t>Enter Service voltage</t>
        </r>
      </text>
    </comment>
  </commentList>
</comments>
</file>

<file path=xl/comments5.xml><?xml version="1.0" encoding="utf-8"?>
<comments xmlns="http://schemas.openxmlformats.org/spreadsheetml/2006/main">
  <authors>
    <author>JPoe</author>
    <author>jim</author>
  </authors>
  <commentList>
    <comment ref="B15" authorId="0" shapeId="0">
      <text>
        <r>
          <rPr>
            <sz val="8"/>
            <color indexed="81"/>
            <rFont val="Tahoma"/>
          </rPr>
          <t>TOTAL sq. ft. for ALL UNITS</t>
        </r>
      </text>
    </comment>
    <comment ref="B16" authorId="1" shapeId="0">
      <text>
        <r>
          <rPr>
            <sz val="8"/>
            <color indexed="81"/>
            <rFont val="Tahoma"/>
          </rPr>
          <t># of ckts-Minimum of 2 per UNIT</t>
        </r>
      </text>
    </comment>
    <comment ref="B18" authorId="1" shapeId="0">
      <text>
        <r>
          <rPr>
            <sz val="8"/>
            <color indexed="81"/>
            <rFont val="Tahoma"/>
          </rPr>
          <t># of ckts-Minimum of 1 per UNIT</t>
        </r>
      </text>
    </comment>
    <comment ref="B23" authorId="0" shapeId="0">
      <text>
        <r>
          <rPr>
            <sz val="8"/>
            <color indexed="81"/>
            <rFont val="Tahoma"/>
          </rPr>
          <t xml:space="preserve">Enter total quantity (ALL UNITS) of Ranges, Cooktops, Ovens </t>
        </r>
      </text>
    </comment>
    <comment ref="E24" authorId="0" shapeId="0">
      <text>
        <r>
          <rPr>
            <sz val="8"/>
            <color indexed="81"/>
            <rFont val="Tahoma"/>
          </rPr>
          <t>Enter load in watts</t>
        </r>
      </text>
    </comment>
    <comment ref="K24" authorId="0" shapeId="0">
      <text>
        <r>
          <rPr>
            <sz val="8"/>
            <color indexed="81"/>
            <rFont val="Tahoma"/>
          </rPr>
          <t>Enter load in watts</t>
        </r>
      </text>
    </comment>
    <comment ref="Q24" authorId="0" shapeId="0">
      <text>
        <r>
          <rPr>
            <sz val="8"/>
            <color indexed="81"/>
            <rFont val="Tahoma"/>
          </rPr>
          <t>Enter load in watts</t>
        </r>
      </text>
    </comment>
    <comment ref="B25" authorId="0" shapeId="0">
      <text>
        <r>
          <rPr>
            <sz val="8"/>
            <color indexed="81"/>
            <rFont val="Tahoma"/>
          </rPr>
          <t>Enter total quantity (ALL UNITS) of Electric Water Heaters</t>
        </r>
      </text>
    </comment>
    <comment ref="E26" authorId="0" shapeId="0">
      <text>
        <r>
          <rPr>
            <sz val="8"/>
            <color indexed="81"/>
            <rFont val="Tahoma"/>
          </rPr>
          <t>Enter load in watts</t>
        </r>
      </text>
    </comment>
    <comment ref="K26" authorId="0" shapeId="0">
      <text>
        <r>
          <rPr>
            <sz val="8"/>
            <color indexed="81"/>
            <rFont val="Tahoma"/>
          </rPr>
          <t>Enter load in watts</t>
        </r>
      </text>
    </comment>
    <comment ref="Q26" authorId="0" shapeId="0">
      <text>
        <r>
          <rPr>
            <sz val="8"/>
            <color indexed="81"/>
            <rFont val="Tahoma"/>
          </rPr>
          <t>Enter load in watts</t>
        </r>
      </text>
    </comment>
    <comment ref="B27" authorId="0" shapeId="0">
      <text>
        <r>
          <rPr>
            <sz val="8"/>
            <color indexed="81"/>
            <rFont val="Tahoma"/>
          </rPr>
          <t>Enter total quantity (ALL UNITS) of Electric Clothes Dryers</t>
        </r>
      </text>
    </comment>
    <comment ref="E28" authorId="0" shapeId="0">
      <text>
        <r>
          <rPr>
            <sz val="8"/>
            <color indexed="81"/>
            <rFont val="Tahoma"/>
          </rPr>
          <t>Enter load in watts</t>
        </r>
      </text>
    </comment>
    <comment ref="K28" authorId="0" shapeId="0">
      <text>
        <r>
          <rPr>
            <sz val="8"/>
            <color indexed="81"/>
            <rFont val="Tahoma"/>
          </rPr>
          <t>Enter load in watts</t>
        </r>
      </text>
    </comment>
    <comment ref="Q28" authorId="0" shapeId="0">
      <text>
        <r>
          <rPr>
            <sz val="8"/>
            <color indexed="81"/>
            <rFont val="Tahoma"/>
          </rPr>
          <t>Enter load in watts</t>
        </r>
      </text>
    </comment>
    <comment ref="B29" authorId="0" shapeId="0">
      <text>
        <r>
          <rPr>
            <sz val="8"/>
            <color indexed="81"/>
            <rFont val="Tahoma"/>
          </rPr>
          <t>Enter total quantity (ALL UNITS) of Gas Clothes Dryer Motors</t>
        </r>
      </text>
    </comment>
    <comment ref="E30" authorId="0" shapeId="0">
      <text>
        <r>
          <rPr>
            <sz val="8"/>
            <color indexed="81"/>
            <rFont val="Tahoma"/>
          </rPr>
          <t>Enter load in watts</t>
        </r>
      </text>
    </comment>
    <comment ref="K30" authorId="0" shapeId="0">
      <text>
        <r>
          <rPr>
            <sz val="8"/>
            <color indexed="81"/>
            <rFont val="Tahoma"/>
          </rPr>
          <t>Enter load in watts</t>
        </r>
      </text>
    </comment>
    <comment ref="Q30" authorId="0" shapeId="0">
      <text>
        <r>
          <rPr>
            <sz val="8"/>
            <color indexed="81"/>
            <rFont val="Tahoma"/>
          </rPr>
          <t>Enter load in watts</t>
        </r>
      </text>
    </comment>
    <comment ref="B31" authorId="0" shapeId="0">
      <text>
        <r>
          <rPr>
            <sz val="8"/>
            <color indexed="81"/>
            <rFont val="Tahoma"/>
          </rPr>
          <t>Enter total quantity (ALL UNITS) of Dishwashers</t>
        </r>
      </text>
    </comment>
    <comment ref="E32" authorId="0" shapeId="0">
      <text>
        <r>
          <rPr>
            <sz val="8"/>
            <color indexed="81"/>
            <rFont val="Tahoma"/>
          </rPr>
          <t>Enter load in watts</t>
        </r>
      </text>
    </comment>
    <comment ref="K32" authorId="0" shapeId="0">
      <text>
        <r>
          <rPr>
            <sz val="8"/>
            <color indexed="81"/>
            <rFont val="Tahoma"/>
          </rPr>
          <t>Enter load in watts</t>
        </r>
      </text>
    </comment>
    <comment ref="Q32" authorId="0" shapeId="0">
      <text>
        <r>
          <rPr>
            <sz val="8"/>
            <color indexed="81"/>
            <rFont val="Tahoma"/>
          </rPr>
          <t>Enter load in watts</t>
        </r>
      </text>
    </comment>
    <comment ref="B33" authorId="0" shapeId="0">
      <text>
        <r>
          <rPr>
            <sz val="8"/>
            <color indexed="81"/>
            <rFont val="Tahoma"/>
          </rPr>
          <t>Enter total quantity (ALL UNITS) of Disposals</t>
        </r>
      </text>
    </comment>
    <comment ref="E34" authorId="0" shapeId="0">
      <text>
        <r>
          <rPr>
            <sz val="8"/>
            <color indexed="81"/>
            <rFont val="Tahoma"/>
          </rPr>
          <t>Enter load in watts</t>
        </r>
      </text>
    </comment>
    <comment ref="K34" authorId="0" shapeId="0">
      <text>
        <r>
          <rPr>
            <sz val="8"/>
            <color indexed="81"/>
            <rFont val="Tahoma"/>
          </rPr>
          <t>Enter load in watts</t>
        </r>
      </text>
    </comment>
    <comment ref="Q34" authorId="0" shapeId="0">
      <text>
        <r>
          <rPr>
            <sz val="8"/>
            <color indexed="81"/>
            <rFont val="Tahoma"/>
          </rPr>
          <t>Enter load in watts</t>
        </r>
      </text>
    </comment>
    <comment ref="B35" authorId="0" shapeId="0">
      <text>
        <r>
          <rPr>
            <sz val="8"/>
            <color indexed="81"/>
            <rFont val="Tahoma"/>
          </rPr>
          <t>Enter total quantity (ALL UNITS) of Other Appliances</t>
        </r>
      </text>
    </comment>
    <comment ref="C35" authorId="0" shapeId="0">
      <text>
        <r>
          <rPr>
            <sz val="8"/>
            <color indexed="81"/>
            <rFont val="Tahoma"/>
          </rPr>
          <t xml:space="preserve">Name/List the Other Appliances indicated
on this line </t>
        </r>
      </text>
    </comment>
    <comment ref="E36" authorId="0" shapeId="0">
      <text>
        <r>
          <rPr>
            <sz val="8"/>
            <color indexed="81"/>
            <rFont val="Tahoma"/>
          </rPr>
          <t>Enter load in watts</t>
        </r>
      </text>
    </comment>
    <comment ref="K36" authorId="0" shapeId="0">
      <text>
        <r>
          <rPr>
            <sz val="8"/>
            <color indexed="81"/>
            <rFont val="Tahoma"/>
          </rPr>
          <t>Enter load in watts</t>
        </r>
      </text>
    </comment>
    <comment ref="Q36" authorId="0" shapeId="0">
      <text>
        <r>
          <rPr>
            <sz val="8"/>
            <color indexed="81"/>
            <rFont val="Tahoma"/>
          </rPr>
          <t>Enter load in watts</t>
        </r>
      </text>
    </comment>
    <comment ref="B37" authorId="0" shapeId="0">
      <text>
        <r>
          <rPr>
            <sz val="8"/>
            <color indexed="81"/>
            <rFont val="Tahoma"/>
          </rPr>
          <t>Enter total quantity (ALL UNITS) of Other Appliances</t>
        </r>
      </text>
    </comment>
    <comment ref="C37" authorId="0" shapeId="0">
      <text>
        <r>
          <rPr>
            <sz val="8"/>
            <color indexed="81"/>
            <rFont val="Tahoma"/>
          </rPr>
          <t xml:space="preserve">Name/List the Other Appliances indicated
on this line </t>
        </r>
      </text>
    </comment>
    <comment ref="E38" authorId="0" shapeId="0">
      <text>
        <r>
          <rPr>
            <sz val="8"/>
            <color indexed="81"/>
            <rFont val="Tahoma"/>
          </rPr>
          <t>Enter load in watts</t>
        </r>
      </text>
    </comment>
    <comment ref="K38" authorId="0" shapeId="0">
      <text>
        <r>
          <rPr>
            <sz val="8"/>
            <color indexed="81"/>
            <rFont val="Tahoma"/>
          </rPr>
          <t>Enter load in watts</t>
        </r>
      </text>
    </comment>
    <comment ref="Q38" authorId="0" shapeId="0">
      <text>
        <r>
          <rPr>
            <sz val="8"/>
            <color indexed="81"/>
            <rFont val="Tahoma"/>
          </rPr>
          <t>Enter load in watts</t>
        </r>
      </text>
    </comment>
    <comment ref="B39" authorId="0" shapeId="0">
      <text>
        <r>
          <rPr>
            <sz val="8"/>
            <color indexed="81"/>
            <rFont val="Tahoma"/>
          </rPr>
          <t>Enter total quantity (ALL UNITS) of Other Appliances</t>
        </r>
      </text>
    </comment>
    <comment ref="C39" authorId="0" shapeId="0">
      <text>
        <r>
          <rPr>
            <sz val="8"/>
            <color indexed="81"/>
            <rFont val="Tahoma"/>
          </rPr>
          <t xml:space="preserve">Name/List the Other Appliances indicated
on this line </t>
        </r>
      </text>
    </comment>
    <comment ref="E40" authorId="0" shapeId="0">
      <text>
        <r>
          <rPr>
            <sz val="8"/>
            <color indexed="81"/>
            <rFont val="Tahoma"/>
          </rPr>
          <t>Enter load in watts</t>
        </r>
      </text>
    </comment>
    <comment ref="K40" authorId="0" shapeId="0">
      <text>
        <r>
          <rPr>
            <sz val="8"/>
            <color indexed="81"/>
            <rFont val="Tahoma"/>
          </rPr>
          <t>Enter load in watts</t>
        </r>
      </text>
    </comment>
    <comment ref="Q40" authorId="0" shapeId="0">
      <text>
        <r>
          <rPr>
            <sz val="8"/>
            <color indexed="81"/>
            <rFont val="Tahoma"/>
          </rPr>
          <t>Enter load in watts</t>
        </r>
      </text>
    </comment>
    <comment ref="B41" authorId="0" shapeId="0">
      <text>
        <r>
          <rPr>
            <sz val="8"/>
            <color indexed="81"/>
            <rFont val="Tahoma"/>
          </rPr>
          <t>Enter total quantity (ALL UNITS) of Other Appliances</t>
        </r>
      </text>
    </comment>
    <comment ref="C41" authorId="0" shapeId="0">
      <text>
        <r>
          <rPr>
            <sz val="8"/>
            <color indexed="81"/>
            <rFont val="Tahoma"/>
          </rPr>
          <t xml:space="preserve">Name/List the Other Appliances indicated
on this line </t>
        </r>
      </text>
    </comment>
    <comment ref="E42" authorId="0" shapeId="0">
      <text>
        <r>
          <rPr>
            <sz val="8"/>
            <color indexed="81"/>
            <rFont val="Tahoma"/>
          </rPr>
          <t>Enter load in watts</t>
        </r>
      </text>
    </comment>
    <comment ref="K42" authorId="0" shapeId="0">
      <text>
        <r>
          <rPr>
            <sz val="8"/>
            <color indexed="81"/>
            <rFont val="Tahoma"/>
          </rPr>
          <t>Enter load in watts</t>
        </r>
      </text>
    </comment>
    <comment ref="Q42" authorId="0" shapeId="0">
      <text>
        <r>
          <rPr>
            <sz val="8"/>
            <color indexed="81"/>
            <rFont val="Tahoma"/>
          </rPr>
          <t>Enter load in watts</t>
        </r>
      </text>
    </comment>
    <comment ref="B43" authorId="0" shapeId="0">
      <text>
        <r>
          <rPr>
            <sz val="8"/>
            <color indexed="81"/>
            <rFont val="Tahoma"/>
          </rPr>
          <t>Enter total quantity (ALL UNITS) of Other Appliances</t>
        </r>
      </text>
    </comment>
    <comment ref="C43" authorId="0" shapeId="0">
      <text>
        <r>
          <rPr>
            <sz val="8"/>
            <color indexed="81"/>
            <rFont val="Tahoma"/>
          </rPr>
          <t xml:space="preserve">Name/List the Other Appliances indicated
on this line </t>
        </r>
      </text>
    </comment>
    <comment ref="E44" authorId="0" shapeId="0">
      <text>
        <r>
          <rPr>
            <sz val="8"/>
            <color indexed="81"/>
            <rFont val="Tahoma"/>
          </rPr>
          <t>Enter load in watts</t>
        </r>
      </text>
    </comment>
    <comment ref="K44" authorId="0" shapeId="0">
      <text>
        <r>
          <rPr>
            <sz val="8"/>
            <color indexed="81"/>
            <rFont val="Tahoma"/>
          </rPr>
          <t>Enter load in watts</t>
        </r>
      </text>
    </comment>
    <comment ref="Q44" authorId="0" shapeId="0">
      <text>
        <r>
          <rPr>
            <sz val="8"/>
            <color indexed="81"/>
            <rFont val="Tahoma"/>
          </rPr>
          <t>Enter load in watts</t>
        </r>
      </text>
    </comment>
    <comment ref="B45" authorId="0" shapeId="0">
      <text>
        <r>
          <rPr>
            <sz val="8"/>
            <color indexed="81"/>
            <rFont val="Tahoma"/>
          </rPr>
          <t>Enter total quantity (ALL UNITS) of Other Appliances</t>
        </r>
      </text>
    </comment>
    <comment ref="C45" authorId="0" shapeId="0">
      <text>
        <r>
          <rPr>
            <sz val="8"/>
            <color indexed="81"/>
            <rFont val="Tahoma"/>
          </rPr>
          <t xml:space="preserve">Name/List the Other Appliances indicated
on this line </t>
        </r>
      </text>
    </comment>
    <comment ref="E46" authorId="0" shapeId="0">
      <text>
        <r>
          <rPr>
            <sz val="8"/>
            <color indexed="81"/>
            <rFont val="Tahoma"/>
          </rPr>
          <t>Enter load in watts</t>
        </r>
      </text>
    </comment>
    <comment ref="K46" authorId="0" shapeId="0">
      <text>
        <r>
          <rPr>
            <sz val="8"/>
            <color indexed="81"/>
            <rFont val="Tahoma"/>
          </rPr>
          <t>Enter load in watts</t>
        </r>
      </text>
    </comment>
    <comment ref="Q46" authorId="0" shapeId="0">
      <text>
        <r>
          <rPr>
            <sz val="8"/>
            <color indexed="81"/>
            <rFont val="Tahoma"/>
          </rPr>
          <t>Enter load in watts</t>
        </r>
      </text>
    </comment>
    <comment ref="B47" authorId="0" shapeId="0">
      <text>
        <r>
          <rPr>
            <sz val="8"/>
            <color indexed="81"/>
            <rFont val="Tahoma"/>
          </rPr>
          <t>Enter total quantity (ALL UNITS) of Other Appliances</t>
        </r>
      </text>
    </comment>
    <comment ref="C47" authorId="0" shapeId="0">
      <text>
        <r>
          <rPr>
            <sz val="8"/>
            <color indexed="81"/>
            <rFont val="Tahoma"/>
          </rPr>
          <t xml:space="preserve">Name/List the Other Appliances indicated
on this line </t>
        </r>
      </text>
    </comment>
    <comment ref="E48" authorId="0" shapeId="0">
      <text>
        <r>
          <rPr>
            <sz val="8"/>
            <color indexed="81"/>
            <rFont val="Tahoma"/>
          </rPr>
          <t>Enter load in watts</t>
        </r>
      </text>
    </comment>
    <comment ref="K48" authorId="0" shapeId="0">
      <text>
        <r>
          <rPr>
            <sz val="8"/>
            <color indexed="81"/>
            <rFont val="Tahoma"/>
          </rPr>
          <t>Enter load in watts</t>
        </r>
      </text>
    </comment>
    <comment ref="Q48" authorId="0" shapeId="0">
      <text>
        <r>
          <rPr>
            <sz val="8"/>
            <color indexed="81"/>
            <rFont val="Tahoma"/>
          </rPr>
          <t>Enter load in watts</t>
        </r>
      </text>
    </comment>
    <comment ref="B58" authorId="0" shapeId="0">
      <text>
        <r>
          <rPr>
            <sz val="8"/>
            <color indexed="81"/>
            <rFont val="Tahoma"/>
          </rPr>
          <t>Enter total quantity (ALL UNITS) of Other Load</t>
        </r>
      </text>
    </comment>
    <comment ref="C58" authorId="0" shapeId="0">
      <text>
        <r>
          <rPr>
            <sz val="8"/>
            <color indexed="81"/>
            <rFont val="Tahoma"/>
          </rPr>
          <t xml:space="preserve">Name/List the Other Load indicated on this line </t>
        </r>
      </text>
    </comment>
    <comment ref="E59" authorId="0" shapeId="0">
      <text>
        <r>
          <rPr>
            <sz val="8"/>
            <color indexed="81"/>
            <rFont val="Tahoma"/>
          </rPr>
          <t>Enter load in watts</t>
        </r>
      </text>
    </comment>
    <comment ref="K59" authorId="0" shapeId="0">
      <text>
        <r>
          <rPr>
            <sz val="8"/>
            <color indexed="81"/>
            <rFont val="Tahoma"/>
          </rPr>
          <t>Enter load in watts</t>
        </r>
      </text>
    </comment>
    <comment ref="Q59" authorId="0" shapeId="0">
      <text>
        <r>
          <rPr>
            <sz val="8"/>
            <color indexed="81"/>
            <rFont val="Tahoma"/>
          </rPr>
          <t>Enter load in watts</t>
        </r>
      </text>
    </comment>
    <comment ref="B60" authorId="0" shapeId="0">
      <text>
        <r>
          <rPr>
            <sz val="8"/>
            <color indexed="81"/>
            <rFont val="Tahoma"/>
          </rPr>
          <t>Enter total quantity (ALL UNITS) of Other Load</t>
        </r>
      </text>
    </comment>
    <comment ref="C60" authorId="0" shapeId="0">
      <text>
        <r>
          <rPr>
            <sz val="8"/>
            <color indexed="81"/>
            <rFont val="Tahoma"/>
          </rPr>
          <t xml:space="preserve">Name/List the Other Load indicated on this line </t>
        </r>
      </text>
    </comment>
    <comment ref="E61" authorId="0" shapeId="0">
      <text>
        <r>
          <rPr>
            <sz val="8"/>
            <color indexed="81"/>
            <rFont val="Tahoma"/>
          </rPr>
          <t>Enter load in watts</t>
        </r>
      </text>
    </comment>
    <comment ref="K61" authorId="0" shapeId="0">
      <text>
        <r>
          <rPr>
            <sz val="8"/>
            <color indexed="81"/>
            <rFont val="Tahoma"/>
          </rPr>
          <t>Enter load in watts</t>
        </r>
      </text>
    </comment>
    <comment ref="Q61" authorId="0" shapeId="0">
      <text>
        <r>
          <rPr>
            <sz val="8"/>
            <color indexed="81"/>
            <rFont val="Tahoma"/>
          </rPr>
          <t>Enter load in watts</t>
        </r>
      </text>
    </comment>
    <comment ref="B62" authorId="0" shapeId="0">
      <text>
        <r>
          <rPr>
            <sz val="8"/>
            <color indexed="81"/>
            <rFont val="Tahoma"/>
          </rPr>
          <t>Enter total quantity (ALL UNITS) of Other Load</t>
        </r>
      </text>
    </comment>
    <comment ref="C62" authorId="0" shapeId="0">
      <text>
        <r>
          <rPr>
            <sz val="8"/>
            <color indexed="81"/>
            <rFont val="Tahoma"/>
          </rPr>
          <t xml:space="preserve">Name/List the Other Load indicated on this line </t>
        </r>
      </text>
    </comment>
    <comment ref="E63" authorId="0" shapeId="0">
      <text>
        <r>
          <rPr>
            <sz val="8"/>
            <color indexed="81"/>
            <rFont val="Tahoma"/>
          </rPr>
          <t>Enter load in watts</t>
        </r>
      </text>
    </comment>
    <comment ref="K63" authorId="0" shapeId="0">
      <text>
        <r>
          <rPr>
            <sz val="8"/>
            <color indexed="81"/>
            <rFont val="Tahoma"/>
          </rPr>
          <t>Enter load in watts</t>
        </r>
      </text>
    </comment>
    <comment ref="Q63" authorId="0" shapeId="0">
      <text>
        <r>
          <rPr>
            <sz val="8"/>
            <color indexed="81"/>
            <rFont val="Tahoma"/>
          </rPr>
          <t>Enter load in watts</t>
        </r>
      </text>
    </comment>
    <comment ref="B64" authorId="0" shapeId="0">
      <text>
        <r>
          <rPr>
            <sz val="8"/>
            <color indexed="81"/>
            <rFont val="Tahoma"/>
          </rPr>
          <t>Enter total quantity (ALL UNITS) of Other Load</t>
        </r>
      </text>
    </comment>
    <comment ref="C64" authorId="0" shapeId="0">
      <text>
        <r>
          <rPr>
            <sz val="8"/>
            <color indexed="81"/>
            <rFont val="Tahoma"/>
          </rPr>
          <t xml:space="preserve">Name/List the Other Load indicated on this line </t>
        </r>
      </text>
    </comment>
    <comment ref="E65" authorId="0" shapeId="0">
      <text>
        <r>
          <rPr>
            <sz val="8"/>
            <color indexed="81"/>
            <rFont val="Tahoma"/>
          </rPr>
          <t>Enter load in watts</t>
        </r>
      </text>
    </comment>
    <comment ref="K65" authorId="0" shapeId="0">
      <text>
        <r>
          <rPr>
            <sz val="8"/>
            <color indexed="81"/>
            <rFont val="Tahoma"/>
          </rPr>
          <t>Enter load in watts</t>
        </r>
      </text>
    </comment>
    <comment ref="Q65" authorId="0" shapeId="0">
      <text>
        <r>
          <rPr>
            <sz val="8"/>
            <color indexed="81"/>
            <rFont val="Tahoma"/>
          </rPr>
          <t>Enter load in watts</t>
        </r>
      </text>
    </comment>
    <comment ref="B66" authorId="0" shapeId="0">
      <text>
        <r>
          <rPr>
            <sz val="8"/>
            <color indexed="81"/>
            <rFont val="Tahoma"/>
          </rPr>
          <t>Enter total quantity (ALL UNITS) of Other Load</t>
        </r>
      </text>
    </comment>
    <comment ref="C66" authorId="0" shapeId="0">
      <text>
        <r>
          <rPr>
            <sz val="8"/>
            <color indexed="81"/>
            <rFont val="Tahoma"/>
          </rPr>
          <t xml:space="preserve">Name/List the Other Load indicated on this line </t>
        </r>
      </text>
    </comment>
    <comment ref="E67" authorId="0" shapeId="0">
      <text>
        <r>
          <rPr>
            <sz val="8"/>
            <color indexed="81"/>
            <rFont val="Tahoma"/>
          </rPr>
          <t>Enter load in watts</t>
        </r>
      </text>
    </comment>
    <comment ref="K67" authorId="0" shapeId="0">
      <text>
        <r>
          <rPr>
            <sz val="8"/>
            <color indexed="81"/>
            <rFont val="Tahoma"/>
          </rPr>
          <t>Enter load in watts</t>
        </r>
      </text>
    </comment>
    <comment ref="Q67" authorId="0" shapeId="0">
      <text>
        <r>
          <rPr>
            <sz val="8"/>
            <color indexed="81"/>
            <rFont val="Tahoma"/>
          </rPr>
          <t>Enter load in watts</t>
        </r>
      </text>
    </comment>
    <comment ref="B68" authorId="0" shapeId="0">
      <text>
        <r>
          <rPr>
            <sz val="8"/>
            <color indexed="81"/>
            <rFont val="Tahoma"/>
          </rPr>
          <t>Enter total quantity (ALL UNITS) of Other Load</t>
        </r>
      </text>
    </comment>
    <comment ref="C68" authorId="0" shapeId="0">
      <text>
        <r>
          <rPr>
            <sz val="8"/>
            <color indexed="81"/>
            <rFont val="Tahoma"/>
          </rPr>
          <t xml:space="preserve">Name/List the Other Load indicated on this line </t>
        </r>
      </text>
    </comment>
    <comment ref="E69" authorId="0" shapeId="0">
      <text>
        <r>
          <rPr>
            <sz val="8"/>
            <color indexed="81"/>
            <rFont val="Tahoma"/>
          </rPr>
          <t>Enter load in watts</t>
        </r>
      </text>
    </comment>
    <comment ref="K69" authorId="0" shapeId="0">
      <text>
        <r>
          <rPr>
            <sz val="8"/>
            <color indexed="81"/>
            <rFont val="Tahoma"/>
          </rPr>
          <t>Enter load in watts</t>
        </r>
      </text>
    </comment>
    <comment ref="Q69" authorId="0" shapeId="0">
      <text>
        <r>
          <rPr>
            <sz val="8"/>
            <color indexed="81"/>
            <rFont val="Tahoma"/>
          </rPr>
          <t>Enter load in watts</t>
        </r>
      </text>
    </comment>
    <comment ref="B70" authorId="0" shapeId="0">
      <text>
        <r>
          <rPr>
            <sz val="8"/>
            <color indexed="81"/>
            <rFont val="Tahoma"/>
          </rPr>
          <t>Enter total quantity (ALL UNITS) of Other Load</t>
        </r>
      </text>
    </comment>
    <comment ref="C70" authorId="0" shapeId="0">
      <text>
        <r>
          <rPr>
            <sz val="8"/>
            <color indexed="81"/>
            <rFont val="Tahoma"/>
          </rPr>
          <t xml:space="preserve">Name/List the Other Load indicated on this line </t>
        </r>
      </text>
    </comment>
    <comment ref="E71" authorId="0" shapeId="0">
      <text>
        <r>
          <rPr>
            <sz val="8"/>
            <color indexed="81"/>
            <rFont val="Tahoma"/>
          </rPr>
          <t>Enter load in watts</t>
        </r>
      </text>
    </comment>
    <comment ref="K71" authorId="0" shapeId="0">
      <text>
        <r>
          <rPr>
            <sz val="8"/>
            <color indexed="81"/>
            <rFont val="Tahoma"/>
          </rPr>
          <t>Enter load in watts</t>
        </r>
      </text>
    </comment>
    <comment ref="Q71" authorId="0" shapeId="0">
      <text>
        <r>
          <rPr>
            <sz val="8"/>
            <color indexed="81"/>
            <rFont val="Tahoma"/>
          </rPr>
          <t>Enter load in watts</t>
        </r>
      </text>
    </comment>
    <comment ref="B72" authorId="0" shapeId="0">
      <text>
        <r>
          <rPr>
            <sz val="8"/>
            <color indexed="81"/>
            <rFont val="Tahoma"/>
          </rPr>
          <t>Enter total quantity (ALL UNITS) of Other Load</t>
        </r>
      </text>
    </comment>
    <comment ref="C72" authorId="0" shapeId="0">
      <text>
        <r>
          <rPr>
            <sz val="8"/>
            <color indexed="81"/>
            <rFont val="Tahoma"/>
          </rPr>
          <t xml:space="preserve">Name/List the Other Load indicated on this line </t>
        </r>
      </text>
    </comment>
    <comment ref="E73" authorId="0" shapeId="0">
      <text>
        <r>
          <rPr>
            <sz val="8"/>
            <color indexed="81"/>
            <rFont val="Tahoma"/>
          </rPr>
          <t>Enter load in watts</t>
        </r>
      </text>
    </comment>
    <comment ref="K73" authorId="0" shapeId="0">
      <text>
        <r>
          <rPr>
            <sz val="8"/>
            <color indexed="81"/>
            <rFont val="Tahoma"/>
          </rPr>
          <t>Enter load in watts</t>
        </r>
      </text>
    </comment>
    <comment ref="Q73" authorId="0" shapeId="0">
      <text>
        <r>
          <rPr>
            <sz val="8"/>
            <color indexed="81"/>
            <rFont val="Tahoma"/>
          </rPr>
          <t>Enter load in watts</t>
        </r>
      </text>
    </comment>
    <comment ref="B74" authorId="0" shapeId="0">
      <text>
        <r>
          <rPr>
            <sz val="8"/>
            <color indexed="81"/>
            <rFont val="Tahoma"/>
          </rPr>
          <t>Enter total quantity (ALL UNITS) of Other Load</t>
        </r>
      </text>
    </comment>
    <comment ref="C74" authorId="0" shapeId="0">
      <text>
        <r>
          <rPr>
            <sz val="8"/>
            <color indexed="81"/>
            <rFont val="Tahoma"/>
          </rPr>
          <t xml:space="preserve">Name/List the Other Load indicated on this line </t>
        </r>
      </text>
    </comment>
    <comment ref="E75" authorId="0" shapeId="0">
      <text>
        <r>
          <rPr>
            <sz val="8"/>
            <color indexed="81"/>
            <rFont val="Tahoma"/>
          </rPr>
          <t>Enter load in watts</t>
        </r>
      </text>
    </comment>
    <comment ref="K75" authorId="0" shapeId="0">
      <text>
        <r>
          <rPr>
            <sz val="8"/>
            <color indexed="81"/>
            <rFont val="Tahoma"/>
          </rPr>
          <t>Enter load in watts</t>
        </r>
      </text>
    </comment>
    <comment ref="Q75" authorId="0" shapeId="0">
      <text>
        <r>
          <rPr>
            <sz val="8"/>
            <color indexed="81"/>
            <rFont val="Tahoma"/>
          </rPr>
          <t>Enter load in watts</t>
        </r>
      </text>
    </comment>
    <comment ref="B76" authorId="0" shapeId="0">
      <text>
        <r>
          <rPr>
            <sz val="8"/>
            <color indexed="81"/>
            <rFont val="Tahoma"/>
          </rPr>
          <t>Enter total quantity (ALL UNITS) of Other Load</t>
        </r>
      </text>
    </comment>
    <comment ref="C76" authorId="0" shapeId="0">
      <text>
        <r>
          <rPr>
            <sz val="8"/>
            <color indexed="81"/>
            <rFont val="Tahoma"/>
          </rPr>
          <t xml:space="preserve">Name/List the Other Load indicated on this line </t>
        </r>
      </text>
    </comment>
    <comment ref="E77" authorId="0" shapeId="0">
      <text>
        <r>
          <rPr>
            <sz val="8"/>
            <color indexed="81"/>
            <rFont val="Tahoma"/>
          </rPr>
          <t>Enter load in watts</t>
        </r>
      </text>
    </comment>
    <comment ref="K77" authorId="0" shapeId="0">
      <text>
        <r>
          <rPr>
            <sz val="8"/>
            <color indexed="81"/>
            <rFont val="Tahoma"/>
          </rPr>
          <t>Enter load in watts</t>
        </r>
      </text>
    </comment>
    <comment ref="Q77" authorId="0" shapeId="0">
      <text>
        <r>
          <rPr>
            <sz val="8"/>
            <color indexed="81"/>
            <rFont val="Tahoma"/>
          </rPr>
          <t>Enter load in watts</t>
        </r>
      </text>
    </comment>
    <comment ref="A83" authorId="0" shapeId="0">
      <text>
        <r>
          <rPr>
            <sz val="8"/>
            <color indexed="81"/>
            <rFont val="Tahoma"/>
          </rPr>
          <t>Only choose ONE of the THREE choices in STEP 4 Section</t>
        </r>
      </text>
    </comment>
    <comment ref="U83" authorId="0" shapeId="0">
      <text>
        <r>
          <rPr>
            <sz val="8"/>
            <color indexed="81"/>
            <rFont val="Tahoma"/>
          </rPr>
          <t>Only enter value if 
Air Conditioning Load CLICK button is checked
(far left)</t>
        </r>
      </text>
    </comment>
    <comment ref="A86" authorId="0" shapeId="0">
      <text>
        <r>
          <rPr>
            <sz val="8"/>
            <color indexed="81"/>
            <rFont val="Tahoma"/>
          </rPr>
          <t xml:space="preserve">Only choose ONE of the THREE choices in STEP 4 Section
</t>
        </r>
      </text>
    </comment>
    <comment ref="U86" authorId="0" shapeId="0">
      <text>
        <r>
          <rPr>
            <sz val="8"/>
            <color indexed="81"/>
            <rFont val="Tahoma"/>
          </rPr>
          <t>Only enter value if 
Electric Space Heating Load CLICK button is checked (far left)</t>
        </r>
      </text>
    </comment>
    <comment ref="A89" authorId="0" shapeId="0">
      <text>
        <r>
          <rPr>
            <sz val="8"/>
            <color indexed="81"/>
            <rFont val="Tahoma"/>
          </rPr>
          <t>Only choose ONE of the THREE choices in STEP 4 Section</t>
        </r>
      </text>
    </comment>
    <comment ref="U89" authorId="0" shapeId="0">
      <text>
        <r>
          <rPr>
            <sz val="8"/>
            <color indexed="81"/>
            <rFont val="Tahoma"/>
          </rPr>
          <t>Only enter value if 
Heat Pump with Central Electric Furnace Load CLICK button is checked (far left)</t>
        </r>
      </text>
    </comment>
    <comment ref="J110" authorId="0" shapeId="0">
      <text>
        <r>
          <rPr>
            <sz val="8"/>
            <color indexed="81"/>
            <rFont val="Tahoma"/>
          </rPr>
          <t>Enter Service voltage</t>
        </r>
      </text>
    </comment>
  </commentList>
</comments>
</file>

<file path=xl/sharedStrings.xml><?xml version="1.0" encoding="utf-8"?>
<sst xmlns="http://schemas.openxmlformats.org/spreadsheetml/2006/main" count="699" uniqueCount="196">
  <si>
    <t>watts</t>
  </si>
  <si>
    <t xml:space="preserve"> </t>
  </si>
  <si>
    <t>Total Calculated Load (less HVAC)</t>
  </si>
  <si>
    <t>Service Demand</t>
  </si>
  <si>
    <t>General Load:</t>
  </si>
  <si>
    <t>First 10kw of Total Calculated Load (less HVAC) @ 100%</t>
  </si>
  <si>
    <t>Remainder of Total Calculated Load (less HVAC) @ 40%</t>
  </si>
  <si>
    <t>Total General Load</t>
  </si>
  <si>
    <t>HVAC Load:</t>
  </si>
  <si>
    <t>Nameplate Heat Pump Compressor load @ 100%</t>
  </si>
  <si>
    <t>(Volts X Amps = Watts)</t>
  </si>
  <si>
    <t>+</t>
  </si>
  <si>
    <t xml:space="preserve">Total HVAC Load  </t>
  </si>
  <si>
    <t>=</t>
  </si>
  <si>
    <t>Calculated Service Load</t>
  </si>
  <si>
    <t xml:space="preserve">Small Appliance Circuits @ 1500 watts ea. </t>
  </si>
  <si>
    <t>Minimum Service Ampacity</t>
  </si>
  <si>
    <t>Service Voltage</t>
  </si>
  <si>
    <t>Calcuated Service Load</t>
  </si>
  <si>
    <t>¸</t>
  </si>
  <si>
    <t>volts</t>
  </si>
  <si>
    <t>amps</t>
  </si>
  <si>
    <t xml:space="preserve">Electric Water Heater </t>
  </si>
  <si>
    <t xml:space="preserve">Dishwasher </t>
  </si>
  <si>
    <t xml:space="preserve">Disposal </t>
  </si>
  <si>
    <t xml:space="preserve">Sump Pump </t>
  </si>
  <si>
    <t xml:space="preserve">Sewage Pump </t>
  </si>
  <si>
    <t xml:space="preserve">Water Pump </t>
  </si>
  <si>
    <t>Sewage Pump</t>
  </si>
  <si>
    <t>Existing plus Added Loads (less HVAC)</t>
  </si>
  <si>
    <t>Dishwasher</t>
  </si>
  <si>
    <t>Sump Pump</t>
  </si>
  <si>
    <t>Total Computed Load (NEC 220.83)</t>
  </si>
  <si>
    <t>First 8kw of Total Calculated Load (less HVAC) @ 100%</t>
  </si>
  <si>
    <t>(Based on NEC 220.84)</t>
  </si>
  <si>
    <t>This optional calculation may be used for a three family dwelling if all of the following conditions are met:</t>
  </si>
  <si>
    <t>(1.)    No dwelling unit is supplied by more than one feeder.</t>
  </si>
  <si>
    <t>(2.)    Each dwelling unit is equipped with electric cooking equipment.</t>
  </si>
  <si>
    <t>(See NEC 220.84 (A)(2) Exception if you want to use this optional calculation with gas cooking equipment)</t>
  </si>
  <si>
    <t xml:space="preserve">(3.)  Each dwelling unit is equipped with either electric space heating or air conditioning, or both.  </t>
  </si>
  <si>
    <t>(Required loads for dwelling units)</t>
  </si>
  <si>
    <t>STEP 1</t>
  </si>
  <si>
    <t>(Minimum is 2 per unit)</t>
  </si>
  <si>
    <t>STEP 2</t>
  </si>
  <si>
    <t>STEP 3</t>
  </si>
  <si>
    <t>STEP 4</t>
  </si>
  <si>
    <t>OR</t>
  </si>
  <si>
    <t>STEP 5</t>
  </si>
  <si>
    <t>Enter total of all loads as determined by Steps 1 through 4</t>
  </si>
  <si>
    <t>STEP 6</t>
  </si>
  <si>
    <t>Compute the minimum size service required:</t>
  </si>
  <si>
    <t>Dwelling Units Demand Amps</t>
  </si>
  <si>
    <t>House Load Amps</t>
  </si>
  <si>
    <t xml:space="preserve">Multiply Total Amps by 0.45 (45%) = </t>
  </si>
  <si>
    <t>(House Loads, if any, shall be calculated in accordance with Part III of NEC 220)</t>
  </si>
  <si>
    <t>STEP 7</t>
  </si>
  <si>
    <t xml:space="preserve">Compute the minimum size service required: </t>
  </si>
  <si>
    <t>Total Amps</t>
  </si>
  <si>
    <t xml:space="preserve">IBI Residential Load Calculation Worksheet </t>
  </si>
  <si>
    <t>Unit #1</t>
  </si>
  <si>
    <t>Unit #2</t>
  </si>
  <si>
    <t>Unit #3</t>
  </si>
  <si>
    <t xml:space="preserve">Ranges, Cooktops, Ovens </t>
  </si>
  <si>
    <t>Electric Water Heaters</t>
  </si>
  <si>
    <t>Electric Clothes Dryers - See *</t>
  </si>
  <si>
    <t>Gas Clothes Dryer Motors</t>
  </si>
  <si>
    <t>Dishwashers</t>
  </si>
  <si>
    <t>Disposals</t>
  </si>
  <si>
    <t>Other Appliances</t>
  </si>
  <si>
    <t>Other Load</t>
  </si>
  <si>
    <t>ENTER TOTAL OF ALL UNITS:</t>
  </si>
  <si>
    <t>Total HVAC Load (all units)</t>
  </si>
  <si>
    <t>0.45 percent (45%)</t>
  </si>
  <si>
    <t>*</t>
  </si>
  <si>
    <t>Range and Electric Clothes Dryer Load</t>
  </si>
  <si>
    <t>General Lighting Load</t>
  </si>
  <si>
    <t xml:space="preserve">Total lines 1, 2 &amp; 3         </t>
  </si>
  <si>
    <t>First 3kw of Sub-total General Lighting Load (line 4 above) @ 100%</t>
  </si>
  <si>
    <t>Subtract line 5 from line 4</t>
  </si>
  <si>
    <t>Enter 35% of line 6</t>
  </si>
  <si>
    <t>Total lines 5 &amp; 7</t>
  </si>
  <si>
    <t xml:space="preserve">TOTAL GENERAL LIGHTING LOAD </t>
  </si>
  <si>
    <t>may be used for a single family, two-family, or three-family dwelling.</t>
  </si>
  <si>
    <t xml:space="preserve">TOTAL RANGE LOAD </t>
  </si>
  <si>
    <t>To determine clothes dryer load - enter 5000 watts (or nameplate rating - whichever is larger) for each clothes dryer.</t>
  </si>
  <si>
    <t xml:space="preserve">TOTAL DRYER LOAD </t>
  </si>
  <si>
    <t xml:space="preserve">TOTAL RANGE AND DRYER LOAD </t>
  </si>
  <si>
    <t>FIXED APPLIANCE LOAD</t>
  </si>
  <si>
    <t>(Appliances which are fastened in place).</t>
  </si>
  <si>
    <t>Do not include electric ranges, clothes dryers, or HVAC equipment.</t>
  </si>
  <si>
    <t>Include water heaters, disposals, dishwashers, trash compactors, microwave ovens, etc.</t>
  </si>
  <si>
    <t xml:space="preserve">TOTAL FIXED APPLIANCE LOAD </t>
  </si>
  <si>
    <t xml:space="preserve">If there are three or less appliances in this section, enter the </t>
  </si>
  <si>
    <t>TOTAL QTY</t>
  </si>
  <si>
    <t xml:space="preserve">If there are four or more appliances in this section, enter 75% of the </t>
  </si>
  <si>
    <t xml:space="preserve">SUB-TOTAL FIXED APPLIANCE LOAD </t>
  </si>
  <si>
    <t>Sub-Total Fixed Appliance Load on line 13.</t>
  </si>
  <si>
    <t>HVAC AND OTHER LOADS</t>
  </si>
  <si>
    <t>Fixed Appliances</t>
  </si>
  <si>
    <t>All loads @ 100% (Volts X Amps = Watts)</t>
  </si>
  <si>
    <t>Other loads @ 100%</t>
  </si>
  <si>
    <t xml:space="preserve">Examples are sump pumps, sewage pumps, whirlpool motors, attic fans, swimming pool equipment, garage door openers, etc. </t>
  </si>
  <si>
    <t xml:space="preserve">TOTAL HVAC LOAD </t>
  </si>
  <si>
    <t>TOTAL OTHER LOADS</t>
  </si>
  <si>
    <t>HVAC and OTHER TOTAL LOADS</t>
  </si>
  <si>
    <t xml:space="preserve">*Nameplate Heat Pump Compressor Loads </t>
  </si>
  <si>
    <t>*Nameplate Electric Furnace Loads</t>
  </si>
  <si>
    <t>*Nameplate Blower Motor Loads</t>
  </si>
  <si>
    <t>TOTAL LOAD</t>
  </si>
  <si>
    <t>CALCULATE THE SERVICE LOAD</t>
  </si>
  <si>
    <t>Clothes Dryer(s) - Unit 1</t>
  </si>
  <si>
    <t>Clothes Dryer(s) - Unit 2</t>
  </si>
  <si>
    <t>Clothes Dryer(s) - Unit 3</t>
  </si>
  <si>
    <t>three family</t>
  </si>
  <si>
    <t>two family</t>
  </si>
  <si>
    <t>TOTAL  QTY</t>
  </si>
  <si>
    <t>TOTAL HVAC  AND OTHER LOADS</t>
  </si>
  <si>
    <t xml:space="preserve">Enter “House Loads” in amperes: </t>
  </si>
  <si>
    <t>Describe house loads in the space provided below.</t>
  </si>
  <si>
    <t>Calculations:</t>
  </si>
  <si>
    <t>List All Appliance Loads (Nameplate Ratings in watts) (Volts X Amps = Watts):</t>
  </si>
  <si>
    <t>List All Other Loads (Nameplate Ratings - in watts) (Volts X Amps = Watts):</t>
  </si>
  <si>
    <t>Air Conditioning Load (Volts X Amps = Watts)</t>
  </si>
  <si>
    <t>Electric Space Heating Load (Volts X Amps = Watts)</t>
  </si>
  <si>
    <t>Heat Pump with Central Electric Furnace  (Volts X Amps = Watts)</t>
  </si>
  <si>
    <t>Total Watts (from step 5)</t>
  </si>
  <si>
    <t>Sub-Total Fixed Appliance Load on line 13, use line below for calculating.</t>
  </si>
  <si>
    <t>one family</t>
  </si>
  <si>
    <t>Worksheet # 5 continued</t>
  </si>
  <si>
    <t>*Nameplate Air-conditioning Loads</t>
  </si>
  <si>
    <t xml:space="preserve">(IE: Room addition, detached garage, hot tub, swimming pool, kitchen remodel, HVAC upgrade, etc.) </t>
  </si>
  <si>
    <t xml:space="preserve">sq. ft. @ 3 watts sq. ft </t>
  </si>
  <si>
    <t>HVAC Load</t>
  </si>
  <si>
    <t>HVAC Load @ 100%</t>
  </si>
  <si>
    <t>Compute the HVAC load and enter the LARGER of these air-conditioning or space heating loads.</t>
  </si>
  <si>
    <t>(Based on NEC 220.82)</t>
  </si>
  <si>
    <t>(Central electric furnace, electric baseboard heaters, ceiling radiant heat, etc.)</t>
  </si>
  <si>
    <t>Nameplate Electric Space Heating Load @ 65%</t>
  </si>
  <si>
    <t>(Nameplate Rating in watts X .65) ((NEC 220.82 (C)(4)(5))</t>
  </si>
  <si>
    <t>If sevice is upgraded, use worksheet 1 or 2.              (Based on NEC 220.83)</t>
  </si>
  <si>
    <t>Microwave Oven</t>
  </si>
  <si>
    <t>Garage Door Opener</t>
  </si>
  <si>
    <t>Elect. Permit No.</t>
  </si>
  <si>
    <t>Air Conditioning Load @ 100% (Volts X Amps = Watts)</t>
  </si>
  <si>
    <t>Furnace/Air Handler Load (Volts X Amps = Watts)</t>
  </si>
  <si>
    <t xml:space="preserve">Total HVAC Load </t>
  </si>
  <si>
    <t xml:space="preserve">Total General Load </t>
  </si>
  <si>
    <t xml:space="preserve">Total Calculated Load (less HVAC) </t>
  </si>
  <si>
    <t>(Revised 01/09/08)</t>
  </si>
  <si>
    <t>This Worksheet (NEC standard calculation Art. 220.1 through 220.61)</t>
  </si>
  <si>
    <t xml:space="preserve">Furnace/Air Handler (Volts X Amps = Watts)                                        </t>
  </si>
  <si>
    <r>
      <t xml:space="preserve">Small Appliance Circuits @ 1500 watts ea. </t>
    </r>
    <r>
      <rPr>
        <b/>
        <sz val="12"/>
        <rFont val="Calibri"/>
        <family val="2"/>
        <scheme val="minor"/>
      </rPr>
      <t>(Minimum is two)</t>
    </r>
  </si>
  <si>
    <r>
      <t xml:space="preserve">Laundry Circuit(s) @ 1500 watts ea. </t>
    </r>
    <r>
      <rPr>
        <b/>
        <sz val="12"/>
        <rFont val="Calibri"/>
        <family val="2"/>
        <scheme val="minor"/>
      </rPr>
      <t>(Minimum is one)</t>
    </r>
  </si>
  <si>
    <r>
      <t xml:space="preserve">Range </t>
    </r>
    <r>
      <rPr>
        <b/>
        <sz val="12"/>
        <rFont val="Calibri"/>
        <family val="2"/>
        <scheme val="minor"/>
      </rPr>
      <t>(Nameplate Rating)</t>
    </r>
  </si>
  <si>
    <r>
      <t xml:space="preserve">Cooktop </t>
    </r>
    <r>
      <rPr>
        <b/>
        <sz val="12"/>
        <rFont val="Calibri"/>
        <family val="2"/>
        <scheme val="minor"/>
      </rPr>
      <t>(Nameplate Rating)</t>
    </r>
  </si>
  <si>
    <r>
      <t xml:space="preserve">Oven </t>
    </r>
    <r>
      <rPr>
        <b/>
        <sz val="12"/>
        <rFont val="Calibri"/>
        <family val="2"/>
        <scheme val="minor"/>
      </rPr>
      <t>(Nameplate Rating)</t>
    </r>
  </si>
  <si>
    <r>
      <t xml:space="preserve">Electric Clothes Dryer </t>
    </r>
    <r>
      <rPr>
        <b/>
        <sz val="12"/>
        <rFont val="Calibri"/>
        <family val="2"/>
        <scheme val="minor"/>
      </rPr>
      <t>(Enter larger: 5000 watts or nameplate rating)</t>
    </r>
  </si>
  <si>
    <t xml:space="preserve">(Nameplate rating of heat pump compressor plus electric furnace)                                           </t>
  </si>
  <si>
    <r>
      <rPr>
        <b/>
        <sz val="10"/>
        <rFont val="Calibri"/>
        <family val="2"/>
        <scheme val="minor"/>
      </rPr>
      <t>Conditions:</t>
    </r>
    <r>
      <rPr>
        <sz val="10"/>
        <rFont val="Calibri"/>
        <family val="2"/>
        <scheme val="minor"/>
      </rPr>
      <t xml:space="preserve"> Added wiring to an existing service in a single family dwelling.</t>
    </r>
  </si>
  <si>
    <t>CEIB Residential Load Calculation Worksheet #3</t>
  </si>
  <si>
    <r>
      <t xml:space="preserve">Small Appliance Circuits @ 1500 watts ea. </t>
    </r>
    <r>
      <rPr>
        <b/>
        <sz val="12"/>
        <rFont val="Calibri"/>
        <family val="2"/>
        <scheme val="minor"/>
      </rPr>
      <t>(Minimum is 2)</t>
    </r>
  </si>
  <si>
    <r>
      <t xml:space="preserve">Laundry Circuit(s) @ 1500 watts ea. </t>
    </r>
    <r>
      <rPr>
        <b/>
        <sz val="12"/>
        <rFont val="Calibri"/>
        <family val="2"/>
        <scheme val="minor"/>
      </rPr>
      <t>(Minimum is 1)</t>
    </r>
  </si>
  <si>
    <r>
      <t xml:space="preserve">Electric Clothes Dryer </t>
    </r>
    <r>
      <rPr>
        <b/>
        <sz val="10.5"/>
        <rFont val="Calibri"/>
        <family val="2"/>
        <scheme val="minor"/>
      </rPr>
      <t>(Enter larger: 5000 Watts or Nameplate Rating)</t>
    </r>
    <r>
      <rPr>
        <sz val="11"/>
        <rFont val="Calibri"/>
        <family val="2"/>
        <scheme val="minor"/>
      </rPr>
      <t xml:space="preserve"> </t>
    </r>
  </si>
  <si>
    <t>CEIB Residential Load Calculation Worksheet #2</t>
  </si>
  <si>
    <r>
      <t xml:space="preserve">Small Appliance Circuits @ 1500 watts ea. </t>
    </r>
    <r>
      <rPr>
        <b/>
        <sz val="12"/>
        <rFont val="Calibri"/>
        <family val="2"/>
        <scheme val="minor"/>
      </rPr>
      <t>(Minimum 2)</t>
    </r>
  </si>
  <si>
    <r>
      <t xml:space="preserve">Electric Clothes Dryer </t>
    </r>
    <r>
      <rPr>
        <b/>
        <sz val="12"/>
        <rFont val="Calibri"/>
        <family val="2"/>
        <scheme val="minor"/>
      </rPr>
      <t>(Enter larger: 5000 Watts or Nameplate Rating)</t>
    </r>
  </si>
  <si>
    <r>
      <rPr>
        <b/>
        <i/>
        <sz val="10"/>
        <rFont val="Calibri"/>
        <family val="2"/>
        <scheme val="minor"/>
      </rPr>
      <t>Conditions:</t>
    </r>
    <r>
      <rPr>
        <i/>
        <sz val="10"/>
        <rFont val="Calibri"/>
        <family val="2"/>
        <scheme val="minor"/>
      </rPr>
      <t xml:space="preserve"> Single family dwelling, heating load is larger than air-conditioning load.</t>
    </r>
  </si>
  <si>
    <r>
      <rPr>
        <b/>
        <i/>
        <sz val="10"/>
        <rFont val="Calibri"/>
        <family val="2"/>
        <scheme val="minor"/>
      </rPr>
      <t xml:space="preserve">Conditions: </t>
    </r>
    <r>
      <rPr>
        <i/>
        <sz val="10"/>
        <rFont val="Calibri"/>
        <family val="2"/>
        <scheme val="minor"/>
      </rPr>
      <t>Single family dwelling, air-conditioning load is larger than heating load.</t>
    </r>
  </si>
  <si>
    <t>(Heat Pump and/or Electric Space Heating) (Based on NEC 220.82)</t>
  </si>
  <si>
    <t>CEIB Residential Load Calculation Worksheet #4</t>
  </si>
  <si>
    <r>
      <t xml:space="preserve">sq. ft. @ 3 watts sq. ft </t>
    </r>
    <r>
      <rPr>
        <b/>
        <sz val="12"/>
        <rFont val="Calibri"/>
        <family val="2"/>
        <scheme val="minor"/>
      </rPr>
      <t>(Total all units)</t>
    </r>
  </si>
  <si>
    <r>
      <t xml:space="preserve">Laundry Circuit(s) @ 1500 watts ea. </t>
    </r>
    <r>
      <rPr>
        <b/>
        <sz val="12"/>
        <rFont val="Calibri"/>
        <family val="2"/>
        <scheme val="minor"/>
      </rPr>
      <t>(Minimum is 1 per unit)</t>
    </r>
  </si>
  <si>
    <r>
      <t>A.</t>
    </r>
    <r>
      <rPr>
        <sz val="12"/>
        <rFont val="Calibri"/>
        <family val="2"/>
        <scheme val="minor"/>
      </rPr>
      <t xml:space="preserve"> One range* </t>
    </r>
    <r>
      <rPr>
        <b/>
        <sz val="12"/>
        <rFont val="Calibri"/>
        <family val="2"/>
        <scheme val="minor"/>
      </rPr>
      <t>(not over 12 KW rating each)</t>
    </r>
    <r>
      <rPr>
        <sz val="12"/>
        <rFont val="Calibri"/>
        <family val="2"/>
        <scheme val="minor"/>
      </rPr>
      <t xml:space="preserve">: Enter 8000 watts on line 10.  </t>
    </r>
  </si>
  <si>
    <r>
      <t>B.</t>
    </r>
    <r>
      <rPr>
        <sz val="12"/>
        <rFont val="Calibri"/>
        <family val="2"/>
        <scheme val="minor"/>
      </rPr>
      <t xml:space="preserve"> One range* </t>
    </r>
    <r>
      <rPr>
        <b/>
        <sz val="12"/>
        <rFont val="Calibri"/>
        <family val="2"/>
        <scheme val="minor"/>
      </rPr>
      <t>(over 12 KW rating each)</t>
    </r>
    <r>
      <rPr>
        <sz val="12"/>
        <rFont val="Calibri"/>
        <family val="2"/>
        <scheme val="minor"/>
      </rPr>
      <t xml:space="preserve">: Enter the sum of 8000 watts plus 400 watts for each KW that the range exceeds 12 KW on line 10.  </t>
    </r>
  </si>
  <si>
    <r>
      <t>C.</t>
    </r>
    <r>
      <rPr>
        <sz val="12"/>
        <rFont val="Calibri"/>
        <family val="2"/>
        <scheme val="minor"/>
      </rPr>
      <t xml:space="preserve"> Two ranges* </t>
    </r>
    <r>
      <rPr>
        <b/>
        <sz val="12"/>
        <rFont val="Calibri"/>
        <family val="2"/>
        <scheme val="minor"/>
      </rPr>
      <t>(not over 12 KW rating each)</t>
    </r>
    <r>
      <rPr>
        <sz val="12"/>
        <rFont val="Calibri"/>
        <family val="2"/>
        <scheme val="minor"/>
      </rPr>
      <t xml:space="preserve">:                                              Enter 11000 watts on line 10.  </t>
    </r>
  </si>
  <si>
    <r>
      <t>D.</t>
    </r>
    <r>
      <rPr>
        <sz val="12"/>
        <rFont val="Calibri"/>
        <family val="2"/>
        <scheme val="minor"/>
      </rPr>
      <t xml:space="preserve"> Two ranges* </t>
    </r>
    <r>
      <rPr>
        <b/>
        <sz val="12"/>
        <rFont val="Calibri"/>
        <family val="2"/>
        <scheme val="minor"/>
      </rPr>
      <t>(over 12 KW rating each)</t>
    </r>
    <r>
      <rPr>
        <sz val="12"/>
        <rFont val="Calibri"/>
        <family val="2"/>
        <scheme val="minor"/>
      </rPr>
      <t xml:space="preserve">: Enter the sum of 11000 watts plus 550 watts for each KW that the range exceeds 12 KW on line 10.  </t>
    </r>
  </si>
  <si>
    <r>
      <t>E.</t>
    </r>
    <r>
      <rPr>
        <sz val="12"/>
        <rFont val="Calibri"/>
        <family val="2"/>
        <scheme val="minor"/>
      </rPr>
      <t xml:space="preserve"> Three ranges* </t>
    </r>
    <r>
      <rPr>
        <b/>
        <sz val="12"/>
        <rFont val="Calibri"/>
        <family val="2"/>
        <scheme val="minor"/>
      </rPr>
      <t>(not over 12 KW rating each)</t>
    </r>
    <r>
      <rPr>
        <sz val="12"/>
        <rFont val="Calibri"/>
        <family val="2"/>
        <scheme val="minor"/>
      </rPr>
      <t xml:space="preserve">:                                              Enter 14000 watts on line 10.  </t>
    </r>
  </si>
  <si>
    <r>
      <t>F.</t>
    </r>
    <r>
      <rPr>
        <sz val="12"/>
        <rFont val="Calibri"/>
        <family val="2"/>
        <scheme val="minor"/>
      </rPr>
      <t xml:space="preserve"> Three ranges* </t>
    </r>
    <r>
      <rPr>
        <b/>
        <sz val="12"/>
        <rFont val="Calibri"/>
        <family val="2"/>
        <scheme val="minor"/>
      </rPr>
      <t>(over 12 KW rating each)</t>
    </r>
    <r>
      <rPr>
        <sz val="12"/>
        <rFont val="Calibri"/>
        <family val="2"/>
        <scheme val="minor"/>
      </rPr>
      <t xml:space="preserve">: Enter the sum of 14000 watts plus 700 for each KW that the range exceeds 12 KW on line 10.  </t>
    </r>
  </si>
  <si>
    <r>
      <t>List each appliance load separately. (</t>
    </r>
    <r>
      <rPr>
        <i/>
        <sz val="12"/>
        <rFont val="Calibri"/>
        <family val="2"/>
        <scheme val="minor"/>
      </rPr>
      <t>For two and three-family dwellings, list the quantity of each appliance and the sum of the nameplate ratings (in watts) separately):</t>
    </r>
  </si>
  <si>
    <r>
      <t>TOTAL</t>
    </r>
    <r>
      <rPr>
        <sz val="12"/>
        <rFont val="Calibri"/>
        <family val="2"/>
        <scheme val="minor"/>
      </rPr>
      <t xml:space="preserve"> of  </t>
    </r>
    <r>
      <rPr>
        <b/>
        <sz val="12"/>
        <rFont val="Calibri"/>
        <family val="2"/>
        <scheme val="minor"/>
      </rPr>
      <t>ALL</t>
    </r>
    <r>
      <rPr>
        <sz val="12"/>
        <rFont val="Calibri"/>
        <family val="2"/>
        <scheme val="minor"/>
      </rPr>
      <t xml:space="preserve"> units</t>
    </r>
  </si>
  <si>
    <r>
      <t>List each appliance load separately. (</t>
    </r>
    <r>
      <rPr>
        <i/>
        <sz val="12"/>
        <rFont val="Calibri"/>
        <family val="2"/>
        <scheme val="minor"/>
      </rPr>
      <t>For two and three-family dwellings, list the quantity of each  and the sum of the nameplate ratings (in watts) separately):</t>
    </r>
  </si>
  <si>
    <t>NOTE: This calculation below must be used for two-family+ dwellings.</t>
  </si>
  <si>
    <r>
      <t xml:space="preserve">Refer to the following to determine the range load. When using the </t>
    </r>
    <r>
      <rPr>
        <b/>
        <sz val="10"/>
        <rFont val="Calibri"/>
        <family val="2"/>
        <scheme val="minor"/>
      </rPr>
      <t>Note*,</t>
    </r>
    <r>
      <rPr>
        <sz val="10"/>
        <rFont val="Calibri"/>
        <family val="2"/>
        <scheme val="minor"/>
      </rPr>
      <t xml:space="preserve"> substantiate your calculations using actual nameplate ratings on line 9. Enter the total range loads on line 10.</t>
    </r>
  </si>
  <si>
    <r>
      <t>*Note:</t>
    </r>
    <r>
      <rPr>
        <sz val="10"/>
        <rFont val="Calibri"/>
        <family val="2"/>
        <scheme val="minor"/>
      </rPr>
      <t xml:space="preserve"> For each dwelling unit, the load for a counter-mounted cooking unit and NOT more than TWO wall-mounted ovens may be calculated by adding the nameplate rating of the individual appliances and treating the total as the equivalent to one range.</t>
    </r>
  </si>
  <si>
    <r>
      <t xml:space="preserve"> WORKSHEET BASED ON A </t>
    </r>
    <r>
      <rPr>
        <b/>
        <u/>
        <sz val="10"/>
        <rFont val="Calibri"/>
        <family val="2"/>
        <scheme val="minor"/>
      </rPr>
      <t>STANDARD</t>
    </r>
    <r>
      <rPr>
        <u/>
        <sz val="10"/>
        <rFont val="Calibri"/>
        <family val="2"/>
        <scheme val="minor"/>
      </rPr>
      <t xml:space="preserve"> SERVICE CALCULATION</t>
    </r>
  </si>
  <si>
    <r>
      <t>*</t>
    </r>
    <r>
      <rPr>
        <sz val="10"/>
        <rFont val="Calibri"/>
        <family val="2"/>
        <scheme val="minor"/>
      </rPr>
      <t xml:space="preserve"> Where it is unlikely that two or more noncoincident loads will be used simultaneously, it shall be permissible to use only the LARGEST load(s) that will be used at one time for calculating the total load of the service.</t>
    </r>
  </si>
  <si>
    <t>CEIB Residential Load Calculation Worksheet #5</t>
  </si>
  <si>
    <r>
      <t xml:space="preserve">Worksheet using the NEC Optional Calculation for a </t>
    </r>
    <r>
      <rPr>
        <b/>
        <u/>
        <sz val="12"/>
        <rFont val="Calibri"/>
        <family val="2"/>
        <scheme val="minor"/>
      </rPr>
      <t>3-FAMILY</t>
    </r>
    <r>
      <rPr>
        <b/>
        <sz val="12"/>
        <rFont val="Calibri"/>
        <family val="2"/>
        <scheme val="minor"/>
      </rPr>
      <t xml:space="preserve"> Dwelling</t>
    </r>
  </si>
  <si>
    <r>
      <t>(</t>
    </r>
    <r>
      <rPr>
        <i/>
        <sz val="12"/>
        <rFont val="Calibri"/>
        <family val="2"/>
        <scheme val="minor"/>
      </rPr>
      <t xml:space="preserve">* Electric dryers use 5000 watts each or nameplate ratings, total of all units </t>
    </r>
    <r>
      <rPr>
        <sz val="12"/>
        <rFont val="Calibri"/>
        <family val="2"/>
        <scheme val="minor"/>
      </rPr>
      <t>)</t>
    </r>
  </si>
  <si>
    <r>
      <t>(</t>
    </r>
    <r>
      <rPr>
        <i/>
        <sz val="12"/>
        <rFont val="Calibri"/>
        <family val="2"/>
        <scheme val="minor"/>
      </rPr>
      <t>Examples:  Whirlpool motors, attic fans, garage door openers, swimming pool equipment, sump pumps, etc.)</t>
    </r>
  </si>
  <si>
    <r>
      <t xml:space="preserve">Compute the HVAC load and enter the </t>
    </r>
    <r>
      <rPr>
        <b/>
        <sz val="12"/>
        <rFont val="Calibri"/>
        <family val="2"/>
        <scheme val="minor"/>
      </rPr>
      <t>LARGER</t>
    </r>
    <r>
      <rPr>
        <sz val="12"/>
        <rFont val="Calibri"/>
        <family val="2"/>
        <scheme val="minor"/>
      </rPr>
      <t xml:space="preserve"> of these air-conditioning or space heating loads.</t>
    </r>
  </si>
  <si>
    <r>
      <t xml:space="preserve">(Combined nameplate ratings of </t>
    </r>
    <r>
      <rPr>
        <b/>
        <sz val="12"/>
        <rFont val="Calibri"/>
        <family val="2"/>
        <scheme val="minor"/>
      </rPr>
      <t>ALL</t>
    </r>
    <r>
      <rPr>
        <sz val="12"/>
        <rFont val="Calibri"/>
        <family val="2"/>
        <scheme val="minor"/>
      </rPr>
      <t xml:space="preserve"> A/C compressors plus </t>
    </r>
    <r>
      <rPr>
        <b/>
        <sz val="12"/>
        <rFont val="Calibri"/>
        <family val="2"/>
        <scheme val="minor"/>
      </rPr>
      <t>ALL</t>
    </r>
    <r>
      <rPr>
        <sz val="12"/>
        <rFont val="Calibri"/>
        <family val="2"/>
        <scheme val="minor"/>
      </rPr>
      <t xml:space="preserve"> blower motors)                                           </t>
    </r>
  </si>
  <si>
    <r>
      <t>(</t>
    </r>
    <r>
      <rPr>
        <b/>
        <sz val="12"/>
        <rFont val="Calibri"/>
        <family val="2"/>
        <scheme val="minor"/>
      </rPr>
      <t>ALL</t>
    </r>
    <r>
      <rPr>
        <sz val="12"/>
        <rFont val="Calibri"/>
        <family val="2"/>
        <scheme val="minor"/>
      </rPr>
      <t xml:space="preserve"> central electric furnaces, electric baseboard heaters, ceiling radiant heat, etc.)</t>
    </r>
  </si>
  <si>
    <r>
      <t xml:space="preserve">(Combined nameplate ratings of </t>
    </r>
    <r>
      <rPr>
        <b/>
        <sz val="12"/>
        <rFont val="Calibri"/>
        <family val="2"/>
        <scheme val="minor"/>
      </rPr>
      <t>ALL</t>
    </r>
    <r>
      <rPr>
        <sz val="12"/>
        <rFont val="Calibri"/>
        <family val="2"/>
        <scheme val="minor"/>
      </rPr>
      <t xml:space="preserve"> heat pump compressors plus </t>
    </r>
    <r>
      <rPr>
        <b/>
        <sz val="12"/>
        <rFont val="Calibri"/>
        <family val="2"/>
        <scheme val="minor"/>
      </rPr>
      <t>ALL</t>
    </r>
    <r>
      <rPr>
        <sz val="12"/>
        <rFont val="Calibri"/>
        <family val="2"/>
        <scheme val="minor"/>
      </rPr>
      <t xml:space="preserve"> electric furnaces)                                           </t>
    </r>
  </si>
  <si>
    <t>CEIB  Residential Load Calculation Worksheet #1</t>
  </si>
  <si>
    <t>(Revised 07/24/16)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</si>
</sst>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color indexed="81"/>
      <name val="Tahoma"/>
    </font>
    <font>
      <b/>
      <u/>
      <sz val="12"/>
      <name val="Calibri"/>
      <family val="2"/>
      <scheme val="minor"/>
    </font>
    <font>
      <b/>
      <sz val="10"/>
      <name val="Calibri"/>
      <family val="2"/>
      <scheme val="minor"/>
    </font>
    <font>
      <sz val="10"/>
      <name val="Calibri"/>
      <family val="2"/>
      <scheme val="minor"/>
    </font>
    <font>
      <b/>
      <u/>
      <sz val="10"/>
      <name val="Calibri"/>
      <family val="2"/>
      <scheme val="minor"/>
    </font>
    <font>
      <sz val="12"/>
      <name val="Calibri"/>
      <family val="2"/>
      <scheme val="minor"/>
    </font>
    <font>
      <b/>
      <sz val="12"/>
      <name val="Calibri"/>
      <family val="2"/>
      <scheme val="minor"/>
    </font>
    <font>
      <u/>
      <sz val="12"/>
      <name val="Calibri"/>
      <family val="2"/>
      <scheme val="minor"/>
    </font>
    <font>
      <b/>
      <sz val="10.5"/>
      <name val="Calibri"/>
      <family val="2"/>
      <scheme val="minor"/>
    </font>
    <font>
      <b/>
      <sz val="12"/>
      <color theme="0"/>
      <name val="Calibri"/>
      <family val="2"/>
      <scheme val="minor"/>
    </font>
    <font>
      <sz val="11"/>
      <name val="Calibri"/>
      <family val="2"/>
      <scheme val="minor"/>
    </font>
    <font>
      <i/>
      <sz val="12"/>
      <name val="Calibri"/>
      <family val="2"/>
      <scheme val="minor"/>
    </font>
    <font>
      <i/>
      <sz val="10"/>
      <name val="Calibri"/>
      <family val="2"/>
      <scheme val="minor"/>
    </font>
    <font>
      <b/>
      <i/>
      <sz val="10"/>
      <name val="Calibri"/>
      <family val="2"/>
      <scheme val="minor"/>
    </font>
    <font>
      <b/>
      <sz val="14"/>
      <name val="Calibri"/>
      <family val="2"/>
      <scheme val="minor"/>
    </font>
    <font>
      <b/>
      <u/>
      <sz val="12"/>
      <color theme="0"/>
      <name val="Calibri"/>
      <family val="2"/>
      <scheme val="minor"/>
    </font>
    <font>
      <u/>
      <sz val="10"/>
      <name val="Calibri"/>
      <family val="2"/>
      <scheme val="minor"/>
    </font>
    <font>
      <b/>
      <u/>
      <sz val="14"/>
      <name val="Calibri"/>
      <family val="2"/>
      <scheme val="minor"/>
    </font>
  </fonts>
  <fills count="7">
    <fill>
      <patternFill patternType="none"/>
    </fill>
    <fill>
      <patternFill patternType="gray125"/>
    </fill>
    <fill>
      <patternFill patternType="mediumGray"/>
    </fill>
    <fill>
      <patternFill patternType="lightUp"/>
    </fill>
    <fill>
      <patternFill patternType="solid">
        <fgColor indexed="65"/>
        <bgColor indexed="64"/>
      </patternFill>
    </fill>
    <fill>
      <patternFill patternType="solid">
        <fgColor rgb="FFC00000"/>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ck">
        <color indexed="64"/>
      </right>
      <top style="thin">
        <color indexed="64"/>
      </top>
      <bottom/>
      <diagonal/>
    </border>
    <border>
      <left/>
      <right style="thin">
        <color indexed="64"/>
      </right>
      <top style="thick">
        <color indexed="64"/>
      </top>
      <bottom style="thick">
        <color indexed="64"/>
      </bottom>
      <diagonal/>
    </border>
    <border>
      <left/>
      <right/>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right style="thick">
        <color indexed="64"/>
      </right>
      <top/>
      <bottom/>
      <diagonal/>
    </border>
    <border>
      <left style="thick">
        <color indexed="64"/>
      </left>
      <right/>
      <top style="thick">
        <color indexed="64"/>
      </top>
      <bottom style="thin">
        <color indexed="64"/>
      </bottom>
      <diagonal/>
    </border>
    <border>
      <left style="thin">
        <color indexed="64"/>
      </left>
      <right/>
      <top/>
      <bottom style="double">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right style="thin">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top style="thick">
        <color indexed="64"/>
      </top>
      <bottom style="thick">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1">
    <xf numFmtId="0" fontId="0" fillId="0" borderId="0"/>
  </cellStyleXfs>
  <cellXfs count="442">
    <xf numFmtId="0" fontId="0" fillId="0" borderId="0" xfId="0"/>
    <xf numFmtId="0" fontId="2" fillId="0" borderId="0" xfId="0" applyFont="1" applyAlignment="1">
      <alignment horizontal="center"/>
    </xf>
    <xf numFmtId="0" fontId="4" fillId="0" borderId="0" xfId="0" applyFont="1"/>
    <xf numFmtId="0" fontId="6" fillId="0" borderId="0" xfId="0" applyFont="1" applyAlignment="1"/>
    <xf numFmtId="0" fontId="4" fillId="0" borderId="0" xfId="0" applyFont="1" applyAlignment="1">
      <alignment horizontal="center"/>
    </xf>
    <xf numFmtId="0" fontId="6" fillId="0" borderId="0" xfId="0" applyFont="1" applyAlignment="1">
      <alignment horizontal="left"/>
    </xf>
    <xf numFmtId="0" fontId="6" fillId="0" borderId="0" xfId="0" applyFont="1" applyBorder="1" applyAlignment="1">
      <alignment horizontal="center"/>
    </xf>
    <xf numFmtId="0" fontId="4" fillId="0" borderId="2" xfId="0" applyFont="1" applyBorder="1" applyAlignment="1" applyProtection="1">
      <alignment horizontal="center" vertical="center"/>
      <protection locked="0"/>
    </xf>
    <xf numFmtId="0" fontId="6" fillId="0" borderId="8" xfId="0" applyFont="1" applyBorder="1" applyAlignment="1">
      <alignment horizontal="center"/>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8" xfId="0" applyFont="1" applyBorder="1" applyAlignment="1"/>
    <xf numFmtId="0" fontId="6" fillId="0" borderId="8" xfId="0" applyFont="1" applyBorder="1" applyAlignment="1">
      <alignment horizontal="left" indent="1"/>
    </xf>
    <xf numFmtId="0" fontId="4" fillId="0" borderId="1"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7" fillId="0" borderId="3" xfId="0" applyNumberFormat="1" applyFont="1" applyBorder="1" applyAlignment="1">
      <alignment vertical="center"/>
    </xf>
    <xf numFmtId="0" fontId="7" fillId="0" borderId="4"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pplyProtection="1">
      <alignment horizontal="center"/>
      <protection locked="0"/>
    </xf>
    <xf numFmtId="0" fontId="4" fillId="0" borderId="3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3" borderId="0" xfId="0" applyFont="1" applyFill="1" applyBorder="1" applyAlignment="1"/>
    <xf numFmtId="0" fontId="6" fillId="3" borderId="7" xfId="0" applyFont="1" applyFill="1" applyBorder="1" applyAlignment="1"/>
    <xf numFmtId="0" fontId="4" fillId="0" borderId="0" xfId="0" applyFont="1" applyProtection="1">
      <protection locked="0"/>
    </xf>
    <xf numFmtId="0" fontId="7" fillId="0" borderId="0" xfId="0" applyFont="1" applyBorder="1" applyAlignment="1">
      <alignment horizontal="right"/>
    </xf>
    <xf numFmtId="0" fontId="7" fillId="0" borderId="3" xfId="0" applyFont="1" applyBorder="1"/>
    <xf numFmtId="0" fontId="7" fillId="0" borderId="0" xfId="0" applyFont="1" applyBorder="1"/>
    <xf numFmtId="0" fontId="7" fillId="0" borderId="0" xfId="0" applyFont="1" applyBorder="1" applyAlignment="1">
      <alignment horizontal="center" vertical="center"/>
    </xf>
    <xf numFmtId="0" fontId="6" fillId="2" borderId="5" xfId="0" applyFont="1" applyFill="1" applyBorder="1" applyAlignment="1">
      <alignment horizontal="left" indent="1"/>
    </xf>
    <xf numFmtId="0" fontId="4" fillId="0" borderId="1" xfId="0" applyFon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8" xfId="0" applyFont="1" applyBorder="1"/>
    <xf numFmtId="0" fontId="4" fillId="0" borderId="18" xfId="0" applyFont="1" applyBorder="1" applyAlignment="1">
      <alignment horizontal="center" vertical="center"/>
    </xf>
    <xf numFmtId="0" fontId="7" fillId="0" borderId="29" xfId="0" applyFont="1" applyBorder="1" applyAlignment="1">
      <alignment horizontal="left"/>
    </xf>
    <xf numFmtId="0" fontId="7" fillId="0" borderId="1" xfId="0" applyFont="1" applyBorder="1" applyAlignment="1">
      <alignment horizontal="center"/>
    </xf>
    <xf numFmtId="0" fontId="7" fillId="0" borderId="5" xfId="0" applyFont="1" applyBorder="1" applyAlignment="1">
      <alignment horizontal="center"/>
    </xf>
    <xf numFmtId="0" fontId="7" fillId="0" borderId="27" xfId="0" applyFont="1" applyBorder="1" applyAlignment="1">
      <alignment horizontal="center"/>
    </xf>
    <xf numFmtId="0" fontId="4" fillId="0" borderId="0" xfId="0" applyFont="1" applyBorder="1"/>
    <xf numFmtId="0" fontId="6" fillId="0" borderId="0" xfId="0" applyFont="1" applyBorder="1"/>
    <xf numFmtId="0" fontId="6" fillId="0" borderId="0" xfId="0" applyFont="1" applyBorder="1" applyAlignment="1">
      <alignment horizontal="left"/>
    </xf>
    <xf numFmtId="0" fontId="7" fillId="0" borderId="0" xfId="0" applyFont="1" applyBorder="1" applyAlignment="1">
      <alignment horizontal="center"/>
    </xf>
    <xf numFmtId="0" fontId="7" fillId="0" borderId="0" xfId="0" applyFont="1" applyBorder="1" applyAlignment="1">
      <alignment horizontal="left" vertical="center" indent="1"/>
    </xf>
    <xf numFmtId="0" fontId="6" fillId="0" borderId="0" xfId="0" applyFont="1" applyAlignment="1">
      <alignment horizontal="center"/>
    </xf>
    <xf numFmtId="0" fontId="4" fillId="0" borderId="1" xfId="0" applyFont="1" applyBorder="1" applyAlignment="1" applyProtection="1">
      <alignment horizontal="right" vertical="center"/>
    </xf>
    <xf numFmtId="0" fontId="4" fillId="0" borderId="2" xfId="0" applyFont="1" applyBorder="1" applyAlignment="1">
      <alignment vertical="center"/>
    </xf>
    <xf numFmtId="0" fontId="4" fillId="0" borderId="2" xfId="0" applyFont="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left" vertical="center" indent="1"/>
    </xf>
    <xf numFmtId="0" fontId="7" fillId="0" borderId="4" xfId="0" applyFont="1" applyBorder="1" applyAlignment="1">
      <alignment horizontal="left" vertical="center" indent="1"/>
    </xf>
    <xf numFmtId="0" fontId="4" fillId="0" borderId="0" xfId="0" applyFont="1" applyAlignment="1">
      <alignment horizontal="left"/>
    </xf>
    <xf numFmtId="0" fontId="7" fillId="0" borderId="14" xfId="0" applyFont="1" applyBorder="1" applyAlignment="1">
      <alignment horizontal="center"/>
    </xf>
    <xf numFmtId="0" fontId="7" fillId="0" borderId="14" xfId="0" applyFont="1" applyBorder="1" applyAlignment="1"/>
    <xf numFmtId="0" fontId="2" fillId="0" borderId="0" xfId="0" applyFont="1" applyAlignment="1">
      <alignment horizontal="left"/>
    </xf>
    <xf numFmtId="1" fontId="4" fillId="0" borderId="1" xfId="0" applyNumberFormat="1" applyFont="1" applyBorder="1" applyAlignment="1" applyProtection="1">
      <alignment horizontal="center" vertical="center"/>
      <protection locked="0"/>
    </xf>
    <xf numFmtId="1" fontId="4" fillId="0" borderId="1" xfId="0" applyNumberFormat="1" applyFont="1" applyBorder="1" applyAlignment="1">
      <alignment horizontal="right" vertical="center"/>
    </xf>
    <xf numFmtId="1" fontId="4" fillId="0" borderId="2" xfId="0" applyNumberFormat="1" applyFont="1" applyBorder="1" applyAlignment="1" applyProtection="1">
      <alignment horizontal="center" vertical="center"/>
      <protection locked="0"/>
    </xf>
    <xf numFmtId="1" fontId="4" fillId="0" borderId="2" xfId="0" applyNumberFormat="1" applyFont="1" applyBorder="1" applyAlignment="1">
      <alignment horizontal="right" vertical="center"/>
    </xf>
    <xf numFmtId="1" fontId="4" fillId="0" borderId="2" xfId="0" applyNumberFormat="1" applyFont="1" applyBorder="1" applyAlignment="1">
      <alignment vertical="center"/>
    </xf>
    <xf numFmtId="1" fontId="4" fillId="0" borderId="1" xfId="0" applyNumberFormat="1" applyFont="1" applyBorder="1"/>
    <xf numFmtId="1" fontId="7" fillId="0" borderId="3" xfId="0" applyNumberFormat="1" applyFont="1" applyBorder="1" applyAlignment="1">
      <alignment vertical="center"/>
    </xf>
    <xf numFmtId="0" fontId="4" fillId="0" borderId="0" xfId="0" applyFont="1" applyAlignment="1"/>
    <xf numFmtId="0" fontId="13" fillId="0" borderId="0" xfId="0" applyFont="1" applyAlignment="1">
      <alignment horizontal="left"/>
    </xf>
    <xf numFmtId="0" fontId="7" fillId="0" borderId="15" xfId="0" applyFont="1" applyBorder="1" applyAlignment="1">
      <alignment horizontal="center" vertical="center"/>
    </xf>
    <xf numFmtId="0" fontId="4" fillId="0" borderId="9" xfId="0" applyFont="1" applyBorder="1" applyAlignment="1" applyProtection="1">
      <alignment horizontal="center" vertical="center"/>
      <protection locked="0"/>
    </xf>
    <xf numFmtId="0" fontId="6" fillId="0" borderId="9" xfId="0" applyFont="1" applyBorder="1" applyAlignment="1">
      <alignment horizontal="left" indent="1"/>
    </xf>
    <xf numFmtId="0" fontId="4" fillId="0" borderId="9" xfId="0" applyFont="1" applyBorder="1" applyAlignment="1"/>
    <xf numFmtId="0" fontId="6" fillId="0" borderId="0" xfId="0" applyFont="1" applyBorder="1" applyAlignment="1">
      <alignment horizontal="left" indent="1"/>
    </xf>
    <xf numFmtId="0" fontId="4" fillId="0" borderId="0" xfId="0" applyFont="1" applyBorder="1" applyAlignment="1">
      <alignment vertical="center"/>
    </xf>
    <xf numFmtId="0" fontId="4" fillId="0" borderId="0" xfId="0" applyFont="1" applyBorder="1" applyAlignment="1">
      <alignment horizontal="center"/>
    </xf>
    <xf numFmtId="0" fontId="4" fillId="0" borderId="0" xfId="0" applyFont="1" applyBorder="1" applyAlignment="1"/>
    <xf numFmtId="0" fontId="6" fillId="0" borderId="10" xfId="0" applyFont="1" applyBorder="1" applyAlignment="1">
      <alignment horizontal="left" inden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7" fillId="0" borderId="16" xfId="0" applyFont="1" applyBorder="1" applyAlignment="1">
      <alignment horizontal="center"/>
    </xf>
    <xf numFmtId="0" fontId="4" fillId="0" borderId="8" xfId="0" applyFont="1" applyBorder="1" applyAlignment="1" applyProtection="1">
      <alignment horizontal="center" vertical="center"/>
      <protection locked="0"/>
    </xf>
    <xf numFmtId="0" fontId="7" fillId="0" borderId="0" xfId="0" applyFont="1" applyBorder="1" applyAlignment="1">
      <alignment vertical="center"/>
    </xf>
    <xf numFmtId="0" fontId="2" fillId="0" borderId="8" xfId="0" applyFont="1" applyBorder="1" applyAlignment="1">
      <alignment horizontal="center"/>
    </xf>
    <xf numFmtId="0" fontId="7" fillId="0" borderId="0" xfId="0" applyFont="1" applyBorder="1" applyAlignment="1">
      <alignment horizontal="left"/>
    </xf>
    <xf numFmtId="0" fontId="4" fillId="0" borderId="17" xfId="0" applyFont="1" applyBorder="1"/>
    <xf numFmtId="0" fontId="4" fillId="0" borderId="17" xfId="0" applyFont="1" applyBorder="1" applyAlignment="1">
      <alignment horizontal="center"/>
    </xf>
    <xf numFmtId="0" fontId="4" fillId="0" borderId="2" xfId="0" applyFont="1" applyBorder="1"/>
    <xf numFmtId="0" fontId="2" fillId="0" borderId="14" xfId="0" applyFont="1" applyBorder="1" applyAlignment="1">
      <alignment horizontal="center"/>
    </xf>
    <xf numFmtId="0" fontId="2" fillId="0" borderId="20" xfId="0" applyFont="1" applyBorder="1" applyAlignment="1">
      <alignment horizontal="center"/>
    </xf>
    <xf numFmtId="0" fontId="6" fillId="0" borderId="8" xfId="0" applyFont="1" applyBorder="1" applyAlignment="1">
      <alignment horizontal="left" wrapText="1"/>
    </xf>
    <xf numFmtId="0" fontId="6" fillId="0" borderId="1" xfId="0" applyFont="1" applyBorder="1" applyAlignment="1" applyProtection="1">
      <alignment horizontal="right" wrapText="1"/>
      <protection locked="0"/>
    </xf>
    <xf numFmtId="0" fontId="6" fillId="0" borderId="1" xfId="0" applyFont="1" applyBorder="1" applyAlignment="1">
      <alignment horizontal="center" wrapText="1"/>
    </xf>
    <xf numFmtId="0" fontId="6" fillId="0" borderId="1" xfId="0" applyFont="1" applyBorder="1" applyAlignment="1" applyProtection="1">
      <alignment horizontal="right" vertical="center" wrapText="1"/>
      <protection locked="0"/>
    </xf>
    <xf numFmtId="0" fontId="6" fillId="0" borderId="1" xfId="0" applyFont="1" applyBorder="1" applyAlignment="1">
      <alignment horizontal="center" vertical="center" wrapText="1"/>
    </xf>
    <xf numFmtId="0" fontId="4" fillId="0" borderId="8" xfId="0" applyFont="1" applyBorder="1" applyAlignment="1">
      <alignment horizontal="left"/>
    </xf>
    <xf numFmtId="0" fontId="6" fillId="0" borderId="20" xfId="0" applyFont="1" applyBorder="1" applyAlignment="1">
      <alignment horizontal="left" wrapText="1"/>
    </xf>
    <xf numFmtId="0" fontId="7" fillId="0" borderId="13" xfId="0" applyFont="1" applyBorder="1" applyAlignment="1">
      <alignment horizontal="center" vertical="center"/>
    </xf>
    <xf numFmtId="0" fontId="7" fillId="3" borderId="17"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9" xfId="0" applyFont="1" applyFill="1" applyBorder="1" applyAlignment="1">
      <alignment horizontal="left" wrapText="1"/>
    </xf>
    <xf numFmtId="0" fontId="7" fillId="3" borderId="2" xfId="0" applyFont="1" applyFill="1" applyBorder="1" applyAlignment="1">
      <alignment horizontal="center" vertical="center"/>
    </xf>
    <xf numFmtId="0" fontId="6" fillId="3" borderId="1" xfId="0" applyFont="1" applyFill="1" applyBorder="1" applyAlignment="1">
      <alignment horizontal="left" wrapText="1"/>
    </xf>
    <xf numFmtId="0" fontId="6" fillId="0" borderId="18" xfId="0" applyFont="1" applyBorder="1" applyAlignment="1">
      <alignment horizontal="center" wrapText="1"/>
    </xf>
    <xf numFmtId="0" fontId="7" fillId="0" borderId="16" xfId="0" applyFont="1" applyBorder="1" applyAlignment="1">
      <alignment horizontal="center" vertical="center"/>
    </xf>
    <xf numFmtId="0" fontId="6" fillId="4" borderId="33" xfId="0" applyFont="1" applyFill="1" applyBorder="1" applyAlignment="1">
      <alignment horizontal="left" wrapText="1"/>
    </xf>
    <xf numFmtId="0" fontId="7" fillId="0" borderId="30" xfId="0" applyNumberFormat="1" applyFont="1" applyBorder="1" applyAlignment="1">
      <alignment vertical="center"/>
    </xf>
    <xf numFmtId="0" fontId="7" fillId="0" borderId="22" xfId="0" applyFont="1" applyBorder="1" applyAlignment="1">
      <alignment horizontal="center" vertical="center"/>
    </xf>
    <xf numFmtId="0" fontId="3" fillId="0" borderId="1" xfId="0" applyFont="1" applyBorder="1" applyAlignment="1">
      <alignment horizontal="center" vertical="center" wrapText="1"/>
    </xf>
    <xf numFmtId="0" fontId="4" fillId="0" borderId="8" xfId="0" applyFont="1" applyBorder="1"/>
    <xf numFmtId="2" fontId="4" fillId="0" borderId="1" xfId="0" applyNumberFormat="1" applyFont="1" applyBorder="1"/>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7" fillId="0" borderId="12" xfId="0" applyFont="1" applyBorder="1" applyAlignment="1">
      <alignment horizontal="right" vertical="center"/>
    </xf>
    <xf numFmtId="0" fontId="6" fillId="0" borderId="0" xfId="0" applyFont="1" applyBorder="1" applyAlignment="1">
      <alignment horizontal="left" wrapText="1"/>
    </xf>
    <xf numFmtId="0" fontId="7" fillId="0" borderId="0" xfId="0" applyFont="1" applyBorder="1" applyAlignment="1">
      <alignment horizontal="right" vertical="center"/>
    </xf>
    <xf numFmtId="2" fontId="7" fillId="3" borderId="24" xfId="0" applyNumberFormat="1" applyFont="1" applyFill="1" applyBorder="1" applyAlignment="1">
      <alignment vertical="center"/>
    </xf>
    <xf numFmtId="0" fontId="7" fillId="3" borderId="7" xfId="0" applyFont="1" applyFill="1" applyBorder="1" applyAlignment="1">
      <alignment horizontal="center" vertical="center"/>
    </xf>
    <xf numFmtId="0" fontId="4" fillId="3" borderId="31" xfId="0" applyFont="1" applyFill="1" applyBorder="1" applyAlignment="1">
      <alignment horizontal="center"/>
    </xf>
    <xf numFmtId="0" fontId="7" fillId="0" borderId="25" xfId="0" applyFont="1" applyBorder="1" applyAlignment="1">
      <alignment horizontal="center" vertical="center"/>
    </xf>
    <xf numFmtId="0" fontId="7" fillId="0" borderId="25" xfId="0" applyFont="1" applyBorder="1" applyAlignment="1">
      <alignment horizontal="center"/>
    </xf>
    <xf numFmtId="2" fontId="7" fillId="3" borderId="26" xfId="0" applyNumberFormat="1" applyFont="1" applyFill="1" applyBorder="1" applyAlignment="1">
      <alignment vertical="center"/>
    </xf>
    <xf numFmtId="0" fontId="7" fillId="3" borderId="34" xfId="0" applyFont="1" applyFill="1" applyBorder="1" applyAlignment="1">
      <alignment horizontal="center" vertical="center"/>
    </xf>
    <xf numFmtId="0" fontId="4" fillId="4" borderId="32" xfId="0" applyFont="1" applyFill="1" applyBorder="1" applyAlignment="1" applyProtection="1">
      <alignment horizontal="center" vertical="center"/>
    </xf>
    <xf numFmtId="2" fontId="7" fillId="0" borderId="3" xfId="0" applyNumberFormat="1" applyFont="1" applyBorder="1" applyAlignment="1" applyProtection="1">
      <alignment vertical="center"/>
      <protection locked="0"/>
    </xf>
    <xf numFmtId="2" fontId="7" fillId="0" borderId="0" xfId="0" applyNumberFormat="1" applyFont="1" applyBorder="1" applyAlignment="1">
      <alignment vertical="center"/>
    </xf>
    <xf numFmtId="0" fontId="4" fillId="0" borderId="28" xfId="0" applyFont="1" applyBorder="1" applyAlignment="1" applyProtection="1">
      <alignment horizontal="center" vertical="center" wrapText="1"/>
      <protection locked="0"/>
    </xf>
    <xf numFmtId="0" fontId="6" fillId="0" borderId="6" xfId="0" applyFont="1" applyBorder="1" applyAlignment="1">
      <alignment horizontal="right"/>
    </xf>
    <xf numFmtId="0" fontId="4" fillId="3" borderId="9" xfId="0" applyFont="1" applyFill="1" applyBorder="1" applyAlignment="1" applyProtection="1">
      <alignment horizontal="center" vertical="center"/>
    </xf>
    <xf numFmtId="0" fontId="4" fillId="0" borderId="33" xfId="0" applyFont="1" applyBorder="1" applyAlignment="1" applyProtection="1">
      <alignment horizontal="center" vertical="center"/>
    </xf>
    <xf numFmtId="0" fontId="6" fillId="0" borderId="0" xfId="0" applyFont="1" applyBorder="1" applyAlignment="1">
      <alignment horizontal="right"/>
    </xf>
    <xf numFmtId="0" fontId="7" fillId="0" borderId="7" xfId="0" applyFont="1" applyBorder="1" applyAlignment="1">
      <alignment horizontal="center" vertical="center"/>
    </xf>
    <xf numFmtId="0" fontId="6" fillId="0" borderId="14" xfId="0" applyFont="1" applyBorder="1" applyAlignment="1">
      <alignment horizontal="left" wrapText="1"/>
    </xf>
    <xf numFmtId="0" fontId="4" fillId="3" borderId="2" xfId="0" applyFont="1" applyFill="1" applyBorder="1"/>
    <xf numFmtId="0" fontId="4" fillId="3" borderId="23" xfId="0" applyFont="1" applyFill="1" applyBorder="1"/>
    <xf numFmtId="0" fontId="4" fillId="3" borderId="17" xfId="0" applyFont="1" applyFill="1" applyBorder="1"/>
    <xf numFmtId="0" fontId="3" fillId="4" borderId="1" xfId="0" applyFont="1" applyFill="1" applyBorder="1" applyAlignment="1" applyProtection="1">
      <alignment horizontal="center" vertical="center" wrapText="1"/>
    </xf>
    <xf numFmtId="0" fontId="6" fillId="0" borderId="11" xfId="0" applyFont="1" applyBorder="1" applyAlignment="1">
      <alignment horizontal="right"/>
    </xf>
    <xf numFmtId="0" fontId="4" fillId="3" borderId="8" xfId="0" applyFont="1" applyFill="1" applyBorder="1" applyAlignment="1" applyProtection="1">
      <alignment horizontal="center" vertical="center"/>
    </xf>
    <xf numFmtId="0" fontId="7" fillId="0" borderId="12" xfId="0" applyFont="1" applyBorder="1" applyAlignment="1">
      <alignment horizontal="right"/>
    </xf>
    <xf numFmtId="0" fontId="12" fillId="0" borderId="14" xfId="0" applyFont="1" applyBorder="1" applyAlignment="1">
      <alignment horizontal="left"/>
    </xf>
    <xf numFmtId="0" fontId="7" fillId="0" borderId="19" xfId="0" applyFont="1" applyBorder="1" applyAlignment="1">
      <alignment horizontal="center" vertical="center"/>
    </xf>
    <xf numFmtId="0" fontId="15" fillId="0" borderId="4" xfId="0" applyFont="1" applyBorder="1" applyAlignment="1">
      <alignment horizontal="center" vertical="center"/>
    </xf>
    <xf numFmtId="0" fontId="7" fillId="0" borderId="21" xfId="0" applyFont="1" applyBorder="1" applyAlignment="1">
      <alignment horizontal="center"/>
    </xf>
    <xf numFmtId="0" fontId="7" fillId="0" borderId="27" xfId="0" applyFont="1" applyBorder="1" applyAlignment="1">
      <alignment horizontal="center" vertical="center"/>
    </xf>
    <xf numFmtId="2" fontId="7" fillId="0" borderId="0" xfId="0" applyNumberFormat="1" applyFont="1" applyBorder="1"/>
    <xf numFmtId="0" fontId="10" fillId="6" borderId="0" xfId="0" applyFont="1" applyFill="1" applyAlignment="1">
      <alignment horizontal="center"/>
    </xf>
    <xf numFmtId="0" fontId="5" fillId="0" borderId="0" xfId="0" applyFont="1" applyBorder="1" applyAlignment="1">
      <alignment horizontal="center"/>
    </xf>
    <xf numFmtId="0" fontId="17" fillId="0" borderId="0" xfId="0" applyFont="1" applyAlignment="1">
      <alignment horizontal="left"/>
    </xf>
    <xf numFmtId="0" fontId="6" fillId="0" borderId="0" xfId="0" applyFont="1"/>
    <xf numFmtId="0" fontId="6" fillId="0" borderId="8" xfId="0" applyFont="1" applyBorder="1" applyAlignment="1">
      <alignment horizontal="left"/>
    </xf>
    <xf numFmtId="0" fontId="7" fillId="0" borderId="11" xfId="0" applyFont="1" applyBorder="1" applyAlignment="1">
      <alignment horizontal="right" vertical="center"/>
    </xf>
    <xf numFmtId="0" fontId="7" fillId="0" borderId="3" xfId="0" applyFont="1" applyBorder="1" applyAlignment="1">
      <alignment vertical="center"/>
    </xf>
    <xf numFmtId="0" fontId="12" fillId="0" borderId="0" xfId="0" applyFont="1" applyAlignment="1">
      <alignment horizontal="left"/>
    </xf>
    <xf numFmtId="0" fontId="7" fillId="0" borderId="0" xfId="0" applyFont="1"/>
    <xf numFmtId="0" fontId="4" fillId="0" borderId="0" xfId="0" applyFont="1" applyAlignment="1">
      <alignment horizontal="center"/>
    </xf>
    <xf numFmtId="1" fontId="4" fillId="0" borderId="2" xfId="0" applyNumberFormat="1" applyFont="1" applyBorder="1" applyAlignment="1">
      <alignment horizontal="right" vertical="center"/>
    </xf>
    <xf numFmtId="1" fontId="4" fillId="0" borderId="17" xfId="0" applyNumberFormat="1" applyFont="1" applyBorder="1" applyAlignment="1">
      <alignment horizontal="right" vertical="center"/>
    </xf>
    <xf numFmtId="1" fontId="7" fillId="0" borderId="1" xfId="0" applyNumberFormat="1" applyFont="1" applyBorder="1" applyAlignment="1">
      <alignment horizontal="right" vertical="center"/>
    </xf>
    <xf numFmtId="0" fontId="7" fillId="0" borderId="1" xfId="0" applyFont="1" applyBorder="1" applyAlignment="1">
      <alignment horizontal="center"/>
    </xf>
    <xf numFmtId="0" fontId="10" fillId="5" borderId="2" xfId="0" applyFont="1" applyFill="1" applyBorder="1" applyAlignment="1">
      <alignment horizontal="center"/>
    </xf>
    <xf numFmtId="2" fontId="7" fillId="0" borderId="3" xfId="0" applyNumberFormat="1" applyFont="1" applyBorder="1" applyAlignment="1">
      <alignment horizontal="right"/>
    </xf>
    <xf numFmtId="2" fontId="7" fillId="0" borderId="37" xfId="0" applyNumberFormat="1" applyFont="1" applyBorder="1" applyAlignment="1">
      <alignment horizontal="right"/>
    </xf>
    <xf numFmtId="0" fontId="4" fillId="0" borderId="5"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6" xfId="0" applyFont="1" applyBorder="1" applyAlignment="1">
      <alignment horizont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4" xfId="0" applyFont="1" applyBorder="1" applyAlignment="1">
      <alignment horizontal="center"/>
    </xf>
    <xf numFmtId="0" fontId="7" fillId="0" borderId="0" xfId="0" applyFont="1" applyBorder="1" applyAlignment="1">
      <alignment horizontal="right" vertical="center"/>
    </xf>
    <xf numFmtId="0" fontId="7" fillId="0" borderId="29" xfId="0" applyFont="1" applyBorder="1" applyAlignment="1">
      <alignment horizontal="right" vertical="center"/>
    </xf>
    <xf numFmtId="0" fontId="6" fillId="0" borderId="5" xfId="0" applyFont="1" applyBorder="1" applyAlignment="1">
      <alignment horizontal="left" indent="1"/>
    </xf>
    <xf numFmtId="0" fontId="6" fillId="0" borderId="6" xfId="0" applyFont="1" applyBorder="1" applyAlignment="1">
      <alignment horizontal="left" indent="1"/>
    </xf>
    <xf numFmtId="0" fontId="6" fillId="0" borderId="8" xfId="0" applyFont="1" applyBorder="1" applyAlignment="1">
      <alignment horizontal="left" indent="1"/>
    </xf>
    <xf numFmtId="0" fontId="6" fillId="0" borderId="5" xfId="0" applyFont="1" applyBorder="1" applyAlignment="1">
      <alignment horizontal="left" wrapText="1" indent="1"/>
    </xf>
    <xf numFmtId="0" fontId="6" fillId="0" borderId="6" xfId="0" applyFont="1" applyBorder="1" applyAlignment="1">
      <alignment horizontal="left" wrapText="1" indent="1"/>
    </xf>
    <xf numFmtId="0" fontId="6" fillId="0" borderId="8" xfId="0" applyFont="1" applyBorder="1" applyAlignment="1">
      <alignment horizontal="left" wrapText="1" indent="1"/>
    </xf>
    <xf numFmtId="0" fontId="6" fillId="0" borderId="5" xfId="0" applyFont="1" applyBorder="1" applyAlignment="1" applyProtection="1">
      <alignment horizontal="left" vertical="center" indent="1"/>
    </xf>
    <xf numFmtId="0" fontId="6" fillId="0" borderId="6" xfId="0" applyFont="1" applyBorder="1" applyAlignment="1" applyProtection="1">
      <alignment horizontal="left" vertical="center" indent="1"/>
    </xf>
    <xf numFmtId="0" fontId="6" fillId="0" borderId="8" xfId="0" applyFont="1" applyBorder="1" applyAlignment="1" applyProtection="1">
      <alignment horizontal="left" vertical="center" indent="1"/>
    </xf>
    <xf numFmtId="0" fontId="6" fillId="0" borderId="5" xfId="0" applyFont="1" applyBorder="1" applyAlignment="1" applyProtection="1">
      <alignment horizontal="left" vertical="center" indent="1"/>
      <protection locked="0"/>
    </xf>
    <xf numFmtId="0" fontId="6" fillId="0" borderId="6" xfId="0" applyFont="1" applyBorder="1" applyAlignment="1" applyProtection="1">
      <alignment horizontal="left" vertical="center" indent="1"/>
      <protection locked="0"/>
    </xf>
    <xf numFmtId="0" fontId="6" fillId="0" borderId="8" xfId="0" applyFont="1" applyBorder="1" applyAlignment="1" applyProtection="1">
      <alignment horizontal="left" vertical="center" indent="1"/>
      <protection locked="0"/>
    </xf>
    <xf numFmtId="0" fontId="6" fillId="0" borderId="0" xfId="0" applyFont="1" applyAlignment="1">
      <alignment horizont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Alignment="1">
      <alignment horizontal="center"/>
    </xf>
    <xf numFmtId="0" fontId="10" fillId="5" borderId="14" xfId="0" applyFont="1" applyFill="1" applyBorder="1" applyAlignment="1">
      <alignment horizontal="left"/>
    </xf>
    <xf numFmtId="0" fontId="4" fillId="0" borderId="2"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 fontId="4" fillId="0" borderId="36" xfId="0" applyNumberFormat="1" applyFont="1" applyBorder="1" applyAlignment="1">
      <alignment horizontal="right" vertical="center"/>
    </xf>
    <xf numFmtId="0" fontId="6" fillId="0" borderId="21" xfId="0" applyFont="1" applyBorder="1" applyAlignment="1">
      <alignment horizontal="left" indent="1"/>
    </xf>
    <xf numFmtId="0" fontId="6" fillId="0" borderId="11" xfId="0" applyFont="1" applyBorder="1" applyAlignment="1">
      <alignment horizontal="left" indent="1"/>
    </xf>
    <xf numFmtId="0" fontId="6" fillId="0" borderId="9" xfId="0" applyFont="1" applyBorder="1" applyAlignment="1">
      <alignment horizontal="left" indent="1"/>
    </xf>
    <xf numFmtId="0" fontId="6" fillId="0" borderId="28" xfId="0" applyFont="1" applyBorder="1" applyAlignment="1">
      <alignment horizontal="left" indent="1"/>
    </xf>
    <xf numFmtId="0" fontId="6" fillId="0" borderId="14" xfId="0" applyFont="1" applyBorder="1" applyAlignment="1">
      <alignment horizontal="left" indent="1"/>
    </xf>
    <xf numFmtId="0" fontId="6" fillId="0" borderId="10" xfId="0" applyFont="1" applyBorder="1" applyAlignment="1">
      <alignment horizontal="left" indent="1"/>
    </xf>
    <xf numFmtId="0" fontId="13" fillId="0" borderId="0" xfId="0" applyFont="1" applyAlignment="1">
      <alignment horizontal="left"/>
    </xf>
    <xf numFmtId="0" fontId="6" fillId="0" borderId="5" xfId="0" applyFont="1" applyBorder="1" applyAlignment="1">
      <alignment horizontal="left" vertical="top" wrapText="1" indent="1"/>
    </xf>
    <xf numFmtId="0" fontId="6" fillId="0" borderId="6" xfId="0" applyFont="1" applyBorder="1" applyAlignment="1">
      <alignment horizontal="left" vertical="top" wrapText="1" indent="1"/>
    </xf>
    <xf numFmtId="0" fontId="6" fillId="0" borderId="8" xfId="0" applyFont="1" applyBorder="1" applyAlignment="1">
      <alignment horizontal="left" vertical="top" wrapText="1" indent="1"/>
    </xf>
    <xf numFmtId="0" fontId="3" fillId="0" borderId="5" xfId="0" applyFont="1" applyBorder="1" applyAlignment="1">
      <alignment horizontal="left"/>
    </xf>
    <xf numFmtId="0" fontId="3" fillId="0" borderId="8" xfId="0" applyFont="1" applyBorder="1" applyAlignment="1">
      <alignment horizontal="left"/>
    </xf>
    <xf numFmtId="0" fontId="3" fillId="0" borderId="5" xfId="0" applyFont="1" applyBorder="1" applyAlignment="1" applyProtection="1">
      <alignment horizontal="left"/>
      <protection locked="0"/>
    </xf>
    <xf numFmtId="0" fontId="3" fillId="0" borderId="8" xfId="0" applyFont="1" applyBorder="1" applyAlignment="1" applyProtection="1">
      <alignment horizontal="left"/>
      <protection locked="0"/>
    </xf>
    <xf numFmtId="0" fontId="18" fillId="0" borderId="0" xfId="0" applyFont="1" applyAlignment="1"/>
    <xf numFmtId="0" fontId="18" fillId="0" borderId="7" xfId="0" applyFont="1" applyBorder="1" applyAlignment="1"/>
    <xf numFmtId="0" fontId="4" fillId="0" borderId="0" xfId="0" applyFont="1" applyAlignment="1"/>
    <xf numFmtId="0" fontId="4" fillId="0" borderId="7" xfId="0" applyFont="1" applyBorder="1" applyAlignment="1"/>
    <xf numFmtId="0" fontId="2" fillId="0" borderId="5" xfId="0" applyFont="1" applyBorder="1" applyAlignment="1" applyProtection="1">
      <alignment horizontal="left"/>
      <protection locked="0"/>
    </xf>
    <xf numFmtId="0" fontId="2" fillId="0" borderId="8" xfId="0" applyFont="1" applyBorder="1" applyAlignment="1" applyProtection="1">
      <alignment horizontal="left"/>
      <protection locked="0"/>
    </xf>
    <xf numFmtId="0" fontId="6" fillId="0" borderId="21" xfId="0" applyFont="1" applyBorder="1" applyAlignment="1">
      <alignment horizontal="left" wrapText="1" indent="1"/>
    </xf>
    <xf numFmtId="0" fontId="6" fillId="0" borderId="11" xfId="0" applyFont="1" applyBorder="1" applyAlignment="1">
      <alignment horizontal="left" wrapText="1" indent="1"/>
    </xf>
    <xf numFmtId="0" fontId="6" fillId="0" borderId="9" xfId="0" applyFont="1" applyBorder="1" applyAlignment="1">
      <alignment horizontal="left" wrapText="1" indent="1"/>
    </xf>
    <xf numFmtId="0" fontId="18" fillId="0" borderId="0" xfId="0" applyFont="1" applyAlignment="1">
      <alignment horizontal="left"/>
    </xf>
    <xf numFmtId="0" fontId="12" fillId="0" borderId="0" xfId="0" applyFont="1" applyAlignment="1">
      <alignment horizontal="left"/>
    </xf>
    <xf numFmtId="0" fontId="7" fillId="0" borderId="11" xfId="0" applyFont="1" applyBorder="1" applyAlignment="1">
      <alignment horizontal="right"/>
    </xf>
    <xf numFmtId="0" fontId="7" fillId="0" borderId="12" xfId="0" applyFont="1" applyBorder="1" applyAlignment="1">
      <alignment horizontal="right"/>
    </xf>
    <xf numFmtId="0" fontId="7" fillId="0" borderId="1" xfId="0" applyNumberFormat="1" applyFont="1" applyBorder="1" applyAlignment="1">
      <alignment horizontal="right" vertical="center"/>
    </xf>
    <xf numFmtId="0" fontId="6" fillId="0" borderId="6" xfId="0" applyFont="1" applyBorder="1" applyAlignment="1" applyProtection="1">
      <alignment horizontal="left"/>
      <protection locked="0"/>
    </xf>
    <xf numFmtId="0" fontId="6" fillId="0" borderId="6" xfId="0" applyFont="1" applyBorder="1" applyAlignment="1">
      <alignment horizontal="center"/>
    </xf>
    <xf numFmtId="0" fontId="6" fillId="0" borderId="8" xfId="0" applyFont="1" applyBorder="1" applyAlignment="1">
      <alignment horizontal="center"/>
    </xf>
    <xf numFmtId="0" fontId="10" fillId="5" borderId="21" xfId="0" applyFont="1" applyFill="1" applyBorder="1" applyAlignment="1">
      <alignment horizontal="center"/>
    </xf>
    <xf numFmtId="0" fontId="10" fillId="5" borderId="11" xfId="0" applyFont="1" applyFill="1" applyBorder="1" applyAlignment="1">
      <alignment horizontal="center"/>
    </xf>
    <xf numFmtId="0" fontId="10" fillId="5" borderId="9" xfId="0" applyFont="1" applyFill="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6" fillId="0" borderId="5" xfId="0" applyFont="1" applyBorder="1" applyAlignment="1">
      <alignment horizontal="center"/>
    </xf>
    <xf numFmtId="0" fontId="6" fillId="0" borderId="5" xfId="0" applyFont="1" applyBorder="1" applyAlignment="1">
      <alignment horizontal="left"/>
    </xf>
    <xf numFmtId="0" fontId="6" fillId="0" borderId="6" xfId="0" applyFont="1" applyBorder="1" applyAlignment="1">
      <alignment horizontal="left"/>
    </xf>
    <xf numFmtId="0" fontId="6" fillId="0" borderId="8" xfId="0" applyFont="1" applyBorder="1" applyAlignment="1">
      <alignment horizontal="left"/>
    </xf>
    <xf numFmtId="0" fontId="6" fillId="0" borderId="39" xfId="0" applyFont="1" applyBorder="1" applyAlignment="1">
      <alignment horizontal="left"/>
    </xf>
    <xf numFmtId="0" fontId="6" fillId="0" borderId="38" xfId="0" applyFont="1" applyBorder="1" applyAlignment="1">
      <alignment horizontal="left"/>
    </xf>
    <xf numFmtId="0" fontId="6" fillId="0" borderId="40"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6" fillId="0" borderId="43" xfId="0" applyFont="1" applyBorder="1" applyAlignment="1">
      <alignment horizontal="left"/>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2" fillId="0" borderId="0" xfId="0" applyFont="1" applyBorder="1" applyAlignment="1">
      <alignment horizontal="center"/>
    </xf>
    <xf numFmtId="2" fontId="7" fillId="0" borderId="0" xfId="0" applyNumberFormat="1" applyFont="1" applyBorder="1" applyAlignment="1">
      <alignment horizontal="right"/>
    </xf>
    <xf numFmtId="0" fontId="4" fillId="0" borderId="0" xfId="0" applyFont="1" applyBorder="1" applyAlignment="1">
      <alignment horizontal="center"/>
    </xf>
    <xf numFmtId="2" fontId="6" fillId="0" borderId="0" xfId="0" applyNumberFormat="1" applyFont="1" applyBorder="1" applyAlignment="1">
      <alignment horizontal="center"/>
    </xf>
    <xf numFmtId="2" fontId="6" fillId="0" borderId="0" xfId="0" applyNumberFormat="1" applyFont="1" applyBorder="1" applyAlignment="1">
      <alignment horizontal="center" vertical="center"/>
    </xf>
    <xf numFmtId="0" fontId="7" fillId="0" borderId="0" xfId="0" applyFont="1" applyBorder="1" applyAlignment="1">
      <alignment horizontal="center"/>
    </xf>
    <xf numFmtId="2" fontId="7" fillId="0" borderId="0" xfId="0" applyNumberFormat="1" applyFont="1" applyBorder="1" applyAlignment="1" applyProtection="1">
      <alignment horizontal="right"/>
      <protection locked="0"/>
    </xf>
    <xf numFmtId="0" fontId="6" fillId="0" borderId="0" xfId="0" applyFont="1" applyBorder="1" applyAlignment="1">
      <alignment horizontal="left"/>
    </xf>
    <xf numFmtId="0" fontId="9" fillId="0" borderId="0" xfId="0" applyFont="1" applyBorder="1" applyAlignment="1">
      <alignment horizontal="center"/>
    </xf>
    <xf numFmtId="0" fontId="6" fillId="0" borderId="0" xfId="0" applyFont="1" applyBorder="1" applyAlignment="1" applyProtection="1">
      <alignment horizontal="left"/>
      <protection locked="0"/>
    </xf>
    <xf numFmtId="0" fontId="7" fillId="0" borderId="0" xfId="0" applyFont="1" applyBorder="1" applyAlignment="1">
      <alignment horizontal="left"/>
    </xf>
    <xf numFmtId="0" fontId="4" fillId="0" borderId="0" xfId="0" applyFont="1" applyBorder="1" applyAlignment="1" applyProtection="1">
      <alignment horizontal="right"/>
      <protection locked="0"/>
    </xf>
    <xf numFmtId="0" fontId="6" fillId="0" borderId="0" xfId="0" applyFont="1" applyBorder="1" applyAlignment="1">
      <alignment horizontal="center"/>
    </xf>
    <xf numFmtId="0" fontId="7" fillId="0" borderId="0" xfId="0" applyFont="1" applyAlignment="1">
      <alignment horizontal="left"/>
    </xf>
    <xf numFmtId="0" fontId="4" fillId="0" borderId="23" xfId="0" applyFont="1" applyBorder="1" applyAlignment="1">
      <alignment horizontal="center" vertical="center"/>
    </xf>
    <xf numFmtId="0" fontId="8" fillId="0" borderId="0" xfId="0" applyFont="1" applyBorder="1" applyAlignment="1" applyProtection="1">
      <alignment horizontal="left"/>
      <protection locked="0"/>
    </xf>
    <xf numFmtId="0" fontId="7" fillId="0" borderId="38" xfId="0" applyFont="1" applyBorder="1" applyAlignment="1">
      <alignment horizontal="right"/>
    </xf>
    <xf numFmtId="0" fontId="6" fillId="0" borderId="0" xfId="0" applyFont="1" applyAlignment="1">
      <alignment horizontal="left"/>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2" fillId="0" borderId="0" xfId="0" applyFont="1" applyAlignment="1">
      <alignment horizontal="center"/>
    </xf>
    <xf numFmtId="0" fontId="7" fillId="0" borderId="0" xfId="0" applyFont="1" applyBorder="1" applyAlignment="1">
      <alignment horizontal="right"/>
    </xf>
    <xf numFmtId="0" fontId="4" fillId="0" borderId="0" xfId="0" applyFont="1" applyAlignment="1">
      <alignment horizontal="left"/>
    </xf>
    <xf numFmtId="0" fontId="6" fillId="0" borderId="5" xfId="0" applyFont="1" applyBorder="1" applyAlignment="1" applyProtection="1">
      <alignment horizontal="left"/>
      <protection locked="0"/>
    </xf>
    <xf numFmtId="0" fontId="3" fillId="0" borderId="5" xfId="0" applyFont="1" applyBorder="1" applyAlignment="1">
      <alignment horizontal="center"/>
    </xf>
    <xf numFmtId="0" fontId="3" fillId="0" borderId="8" xfId="0" applyFont="1" applyBorder="1" applyAlignment="1">
      <alignment horizontal="center"/>
    </xf>
    <xf numFmtId="0" fontId="5" fillId="0" borderId="5" xfId="0" applyFont="1" applyBorder="1" applyAlignment="1" applyProtection="1">
      <alignment horizontal="center"/>
      <protection locked="0"/>
    </xf>
    <xf numFmtId="0" fontId="5" fillId="0" borderId="8" xfId="0" applyFont="1" applyBorder="1" applyAlignment="1" applyProtection="1">
      <alignment horizontal="center"/>
      <protection locked="0"/>
    </xf>
    <xf numFmtId="0" fontId="6" fillId="0" borderId="11" xfId="0" applyFont="1" applyBorder="1" applyAlignment="1">
      <alignment horizontal="left"/>
    </xf>
    <xf numFmtId="0" fontId="6" fillId="0" borderId="5" xfId="0" applyFont="1" applyBorder="1" applyAlignment="1" applyProtection="1">
      <alignment horizontal="left"/>
    </xf>
    <xf numFmtId="0" fontId="6" fillId="0" borderId="6" xfId="0" applyFont="1" applyBorder="1" applyAlignment="1" applyProtection="1">
      <alignment horizontal="left"/>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10" fillId="5" borderId="14" xfId="0" applyFont="1" applyFill="1" applyBorder="1" applyAlignment="1">
      <alignment horizontal="center"/>
    </xf>
    <xf numFmtId="0" fontId="7" fillId="0" borderId="15" xfId="0" applyFont="1" applyBorder="1" applyAlignment="1">
      <alignment horizontal="center" vertical="center"/>
    </xf>
    <xf numFmtId="0" fontId="7" fillId="0" borderId="50" xfId="0" applyFont="1" applyBorder="1" applyAlignment="1">
      <alignment horizontal="center" vertical="center"/>
    </xf>
    <xf numFmtId="0" fontId="6" fillId="0" borderId="14" xfId="0" applyFont="1" applyBorder="1" applyAlignment="1">
      <alignment horizontal="left"/>
    </xf>
    <xf numFmtId="0" fontId="7" fillId="0" borderId="6" xfId="0" applyFont="1" applyBorder="1" applyAlignment="1">
      <alignment horizontal="left"/>
    </xf>
    <xf numFmtId="0" fontId="7" fillId="0" borderId="14" xfId="0" applyFont="1" applyBorder="1" applyAlignment="1">
      <alignment horizontal="left"/>
    </xf>
    <xf numFmtId="0" fontId="7" fillId="3" borderId="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6" fillId="2" borderId="55" xfId="0" applyFont="1" applyFill="1" applyBorder="1" applyAlignment="1">
      <alignment horizontal="center"/>
    </xf>
    <xf numFmtId="0" fontId="6" fillId="2" borderId="56" xfId="0" applyFont="1" applyFill="1" applyBorder="1" applyAlignment="1">
      <alignment horizontal="center"/>
    </xf>
    <xf numFmtId="0" fontId="6" fillId="2" borderId="57" xfId="0" applyFont="1" applyFill="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left" wrapText="1"/>
    </xf>
    <xf numFmtId="0" fontId="16" fillId="5" borderId="0" xfId="0" applyFont="1" applyFill="1" applyBorder="1" applyAlignment="1">
      <alignment horizontal="center"/>
    </xf>
    <xf numFmtId="0" fontId="7"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6" xfId="0" applyFont="1" applyBorder="1" applyAlignment="1">
      <alignment horizontal="left" wrapText="1"/>
    </xf>
    <xf numFmtId="0" fontId="7" fillId="0" borderId="5" xfId="0" applyFont="1" applyBorder="1" applyAlignment="1">
      <alignment horizontal="left" wrapText="1"/>
    </xf>
    <xf numFmtId="0" fontId="4" fillId="0" borderId="2" xfId="0" applyFont="1" applyBorder="1" applyAlignment="1">
      <alignment horizontal="right" vertical="center"/>
    </xf>
    <xf numFmtId="0" fontId="4" fillId="0" borderId="17" xfId="0" applyFont="1" applyBorder="1" applyAlignment="1">
      <alignment horizontal="right" vertical="center"/>
    </xf>
    <xf numFmtId="0" fontId="7" fillId="0" borderId="5" xfId="0" applyFont="1" applyBorder="1" applyAlignment="1">
      <alignment horizontal="left"/>
    </xf>
    <xf numFmtId="0" fontId="15" fillId="0" borderId="0" xfId="0" applyFont="1" applyAlignment="1">
      <alignment horizontal="center"/>
    </xf>
    <xf numFmtId="0" fontId="7" fillId="0" borderId="0" xfId="0" applyFont="1" applyAlignment="1">
      <alignment horizontal="right"/>
    </xf>
    <xf numFmtId="2" fontId="6" fillId="0" borderId="0" xfId="0" applyNumberFormat="1" applyFont="1" applyBorder="1" applyAlignment="1" applyProtection="1">
      <alignment horizontal="right"/>
      <protection locked="0"/>
    </xf>
    <xf numFmtId="0" fontId="7" fillId="0" borderId="0" xfId="0" applyNumberFormat="1" applyFont="1" applyBorder="1" applyAlignment="1">
      <alignment horizontal="right"/>
    </xf>
    <xf numFmtId="0" fontId="15" fillId="0" borderId="0" xfId="0" applyNumberFormat="1" applyFont="1" applyBorder="1" applyAlignment="1">
      <alignment horizontal="right" vertical="center"/>
    </xf>
    <xf numFmtId="0" fontId="15" fillId="0" borderId="29" xfId="0"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6" xfId="0" applyFont="1" applyBorder="1" applyAlignment="1">
      <alignment horizontal="right"/>
    </xf>
    <xf numFmtId="0" fontId="4" fillId="0" borderId="9"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locked="0"/>
    </xf>
    <xf numFmtId="0" fontId="4" fillId="3" borderId="23"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6" fillId="0" borderId="5" xfId="0" applyFont="1" applyBorder="1" applyAlignment="1" applyProtection="1">
      <alignment horizontal="center"/>
    </xf>
    <xf numFmtId="0" fontId="6" fillId="0" borderId="8" xfId="0" applyFont="1" applyBorder="1" applyAlignment="1" applyProtection="1">
      <alignment horizontal="center"/>
    </xf>
    <xf numFmtId="0" fontId="4" fillId="3" borderId="5" xfId="0" applyFont="1" applyFill="1" applyBorder="1" applyAlignment="1">
      <alignment horizontal="center"/>
    </xf>
    <xf numFmtId="0" fontId="4" fillId="3" borderId="8" xfId="0" applyFont="1" applyFill="1" applyBorder="1" applyAlignment="1">
      <alignment horizontal="center"/>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7" fillId="0" borderId="0" xfId="0" applyFont="1" applyBorder="1" applyAlignment="1">
      <alignment horizontal="right" wrapText="1"/>
    </xf>
    <xf numFmtId="0" fontId="4" fillId="0" borderId="5" xfId="0" applyFont="1" applyBorder="1" applyAlignment="1" applyProtection="1">
      <alignment horizontal="center"/>
    </xf>
    <xf numFmtId="0" fontId="4" fillId="0" borderId="8" xfId="0" applyFont="1" applyBorder="1" applyAlignment="1" applyProtection="1">
      <alignment horizontal="center"/>
    </xf>
    <xf numFmtId="0" fontId="7" fillId="0" borderId="0" xfId="0" applyFont="1" applyAlignment="1">
      <alignment horizontal="center" wrapText="1"/>
    </xf>
    <xf numFmtId="0" fontId="17" fillId="0" borderId="0" xfId="0" applyFont="1" applyAlignment="1">
      <alignment horizontal="left"/>
    </xf>
    <xf numFmtId="0" fontId="10" fillId="5" borderId="51" xfId="0" applyFont="1" applyFill="1" applyBorder="1" applyAlignment="1">
      <alignment horizontal="center"/>
    </xf>
    <xf numFmtId="0" fontId="10" fillId="5" borderId="52" xfId="0" applyFont="1" applyFill="1" applyBorder="1" applyAlignment="1">
      <alignment horizontal="center"/>
    </xf>
    <xf numFmtId="0" fontId="10" fillId="5" borderId="53" xfId="0" applyFont="1" applyFill="1" applyBorder="1" applyAlignment="1">
      <alignment horizontal="center"/>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15" fillId="0" borderId="0" xfId="0" applyFont="1" applyAlignment="1">
      <alignment horizontal="right"/>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right"/>
    </xf>
    <xf numFmtId="0" fontId="7" fillId="3" borderId="54" xfId="0" applyFont="1" applyFill="1" applyBorder="1" applyAlignment="1">
      <alignment horizontal="center"/>
    </xf>
    <xf numFmtId="0" fontId="4" fillId="0" borderId="17" xfId="0" applyFont="1" applyBorder="1" applyAlignment="1">
      <alignment horizontal="center"/>
    </xf>
    <xf numFmtId="0" fontId="10" fillId="5" borderId="21" xfId="0" applyFont="1" applyFill="1" applyBorder="1" applyAlignment="1">
      <alignment horizontal="center" wrapText="1"/>
    </xf>
    <xf numFmtId="0" fontId="10" fillId="5" borderId="11" xfId="0" applyFont="1" applyFill="1" applyBorder="1" applyAlignment="1">
      <alignment horizontal="center" wrapText="1"/>
    </xf>
    <xf numFmtId="0" fontId="10" fillId="5" borderId="9" xfId="0" applyFont="1" applyFill="1" applyBorder="1" applyAlignment="1">
      <alignment horizontal="center" wrapText="1"/>
    </xf>
    <xf numFmtId="0" fontId="2" fillId="0" borderId="11" xfId="0" applyFont="1" applyBorder="1" applyAlignment="1">
      <alignment horizontal="center"/>
    </xf>
    <xf numFmtId="2" fontId="15" fillId="0" borderId="3" xfId="0" applyNumberFormat="1" applyFont="1" applyBorder="1" applyAlignment="1">
      <alignment horizontal="right" vertical="center"/>
    </xf>
    <xf numFmtId="2" fontId="15" fillId="0" borderId="37" xfId="0" applyNumberFormat="1" applyFont="1" applyBorder="1" applyAlignment="1">
      <alignment horizontal="right" vertical="center"/>
    </xf>
    <xf numFmtId="0" fontId="15" fillId="0" borderId="5" xfId="0" applyNumberFormat="1" applyFont="1" applyBorder="1" applyAlignment="1">
      <alignment horizontal="center" vertical="center"/>
    </xf>
    <xf numFmtId="0" fontId="15" fillId="0" borderId="6"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7" fillId="0" borderId="14" xfId="0" applyFont="1" applyBorder="1" applyAlignment="1">
      <alignment horizontal="center"/>
    </xf>
    <xf numFmtId="0" fontId="6" fillId="0" borderId="0" xfId="0" applyFont="1" applyBorder="1" applyAlignment="1">
      <alignment horizontal="left" wrapText="1"/>
    </xf>
    <xf numFmtId="0" fontId="4" fillId="3" borderId="21" xfId="0" applyFont="1" applyFill="1" applyBorder="1" applyAlignment="1">
      <alignment horizontal="center"/>
    </xf>
    <xf numFmtId="0" fontId="4" fillId="3" borderId="9" xfId="0" applyFont="1" applyFill="1" applyBorder="1" applyAlignment="1">
      <alignment horizontal="center"/>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7" fillId="0" borderId="6" xfId="0" applyFont="1" applyBorder="1" applyAlignment="1">
      <alignment horizontal="right" wrapText="1"/>
    </xf>
    <xf numFmtId="0" fontId="3" fillId="0" borderId="5"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7" fillId="0" borderId="33" xfId="0" applyFont="1" applyBorder="1" applyAlignment="1">
      <alignment horizontal="right" wrapText="1"/>
    </xf>
    <xf numFmtId="0" fontId="4" fillId="3" borderId="24" xfId="0" applyFont="1" applyFill="1" applyBorder="1" applyAlignment="1">
      <alignment horizontal="center"/>
    </xf>
    <xf numFmtId="0" fontId="4" fillId="3" borderId="7" xfId="0" applyFont="1" applyFill="1" applyBorder="1" applyAlignment="1">
      <alignment horizontal="center"/>
    </xf>
    <xf numFmtId="0" fontId="4" fillId="0" borderId="14" xfId="0" applyFont="1" applyBorder="1" applyAlignment="1">
      <alignment horizontal="center" vertical="center"/>
    </xf>
    <xf numFmtId="0" fontId="6" fillId="0" borderId="24" xfId="0" applyFont="1" applyBorder="1" applyAlignment="1">
      <alignment horizontal="left"/>
    </xf>
    <xf numFmtId="0" fontId="7" fillId="3" borderId="2" xfId="0" applyFont="1" applyFill="1" applyBorder="1" applyAlignment="1">
      <alignment horizontal="center"/>
    </xf>
    <xf numFmtId="0" fontId="4" fillId="0" borderId="23" xfId="0" applyFont="1" applyBorder="1" applyAlignment="1">
      <alignment horizontal="center"/>
    </xf>
    <xf numFmtId="0" fontId="4" fillId="0" borderId="47" xfId="0" applyFont="1" applyBorder="1" applyAlignment="1">
      <alignment horizontal="center"/>
    </xf>
    <xf numFmtId="0" fontId="3" fillId="0" borderId="0" xfId="0" applyFont="1" applyBorder="1" applyAlignment="1">
      <alignment horizontal="left" wrapText="1"/>
    </xf>
    <xf numFmtId="0" fontId="6" fillId="4" borderId="33" xfId="0" applyFont="1" applyFill="1" applyBorder="1" applyAlignment="1" applyProtection="1">
      <alignment horizontal="left" wrapText="1"/>
      <protection locked="0"/>
    </xf>
    <xf numFmtId="0" fontId="6" fillId="4" borderId="6" xfId="0" applyFont="1" applyFill="1" applyBorder="1" applyAlignment="1" applyProtection="1">
      <alignment horizontal="left" wrapText="1"/>
      <protection locked="0"/>
    </xf>
    <xf numFmtId="0" fontId="6" fillId="4" borderId="8" xfId="0" applyFont="1" applyFill="1" applyBorder="1" applyAlignment="1" applyProtection="1">
      <alignment horizontal="left" wrapText="1"/>
      <protection locked="0"/>
    </xf>
    <xf numFmtId="0" fontId="6" fillId="4" borderId="32" xfId="0" applyFont="1" applyFill="1" applyBorder="1" applyAlignment="1" applyProtection="1">
      <alignment horizontal="left" wrapText="1"/>
      <protection locked="0"/>
    </xf>
    <xf numFmtId="0" fontId="6" fillId="4" borderId="11" xfId="0" applyFont="1" applyFill="1" applyBorder="1" applyAlignment="1" applyProtection="1">
      <alignment horizontal="left" wrapText="1"/>
      <protection locked="0"/>
    </xf>
    <xf numFmtId="0" fontId="6" fillId="4" borderId="9" xfId="0" applyFont="1" applyFill="1" applyBorder="1" applyAlignment="1" applyProtection="1">
      <alignment horizontal="left" wrapText="1"/>
      <protection locked="0"/>
    </xf>
    <xf numFmtId="0" fontId="7" fillId="0" borderId="14" xfId="0" applyFont="1" applyBorder="1" applyAlignment="1">
      <alignment horizontal="right" wrapText="1"/>
    </xf>
    <xf numFmtId="0" fontId="3" fillId="0" borderId="28" xfId="0" applyFont="1" applyBorder="1" applyAlignment="1">
      <alignment horizontal="left" wrapText="1"/>
    </xf>
    <xf numFmtId="0" fontId="4" fillId="0" borderId="14" xfId="0" applyFont="1" applyBorder="1" applyAlignment="1">
      <alignment horizontal="left" wrapText="1"/>
    </xf>
    <xf numFmtId="0" fontId="4" fillId="0" borderId="10" xfId="0" applyFont="1" applyBorder="1" applyAlignment="1">
      <alignment horizontal="left" wrapText="1"/>
    </xf>
    <xf numFmtId="0" fontId="6" fillId="0" borderId="7" xfId="0" applyFont="1" applyBorder="1" applyAlignment="1">
      <alignment horizontal="left" wrapText="1"/>
    </xf>
    <xf numFmtId="0" fontId="6" fillId="0" borderId="0" xfId="0" applyFont="1" applyBorder="1" applyAlignment="1" applyProtection="1">
      <alignment horizontal="left" wrapText="1"/>
    </xf>
    <xf numFmtId="0" fontId="6" fillId="0" borderId="7" xfId="0" applyFont="1" applyBorder="1" applyAlignment="1" applyProtection="1">
      <alignment horizontal="left" wrapText="1"/>
    </xf>
    <xf numFmtId="0" fontId="6" fillId="0" borderId="48" xfId="0" applyNumberFormat="1" applyFont="1" applyBorder="1" applyAlignment="1" applyProtection="1">
      <alignment horizontal="center"/>
      <protection locked="0"/>
    </xf>
    <xf numFmtId="0" fontId="6" fillId="0" borderId="45" xfId="0" applyNumberFormat="1" applyFont="1" applyBorder="1" applyAlignment="1" applyProtection="1">
      <alignment horizontal="center"/>
      <protection locked="0"/>
    </xf>
    <xf numFmtId="0" fontId="6" fillId="0" borderId="49" xfId="0" applyNumberFormat="1" applyFont="1" applyBorder="1" applyAlignment="1" applyProtection="1">
      <alignment horizontal="center"/>
      <protection locked="0"/>
    </xf>
    <xf numFmtId="2" fontId="6" fillId="0" borderId="48" xfId="0" applyNumberFormat="1" applyFont="1" applyBorder="1" applyAlignment="1">
      <alignment horizontal="center"/>
    </xf>
    <xf numFmtId="2" fontId="4" fillId="0" borderId="45" xfId="0" applyNumberFormat="1" applyFont="1" applyBorder="1" applyAlignment="1"/>
    <xf numFmtId="2" fontId="4" fillId="0" borderId="49" xfId="0" applyNumberFormat="1" applyFont="1" applyBorder="1" applyAlignment="1"/>
    <xf numFmtId="0" fontId="6" fillId="0" borderId="25" xfId="0" applyFont="1" applyBorder="1" applyAlignment="1">
      <alignment horizontal="center"/>
    </xf>
    <xf numFmtId="0" fontId="4" fillId="3" borderId="2" xfId="0" applyFont="1" applyFill="1" applyBorder="1" applyAlignment="1">
      <alignment horizontal="center"/>
    </xf>
    <xf numFmtId="0" fontId="4" fillId="3" borderId="23" xfId="0" applyFont="1" applyFill="1" applyBorder="1" applyAlignment="1">
      <alignment horizontal="center"/>
    </xf>
    <xf numFmtId="0" fontId="7" fillId="3" borderId="2" xfId="0" applyFont="1" applyFill="1" applyBorder="1" applyAlignment="1">
      <alignment horizontal="center" vertical="center"/>
    </xf>
    <xf numFmtId="0" fontId="7" fillId="3" borderId="2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21"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28"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7" fillId="0" borderId="24" xfId="0" applyFont="1" applyBorder="1" applyAlignment="1">
      <alignment horizontal="center" wrapText="1"/>
    </xf>
    <xf numFmtId="0" fontId="7" fillId="0" borderId="0" xfId="0" applyFont="1" applyBorder="1" applyAlignment="1">
      <alignment horizontal="center" wrapText="1"/>
    </xf>
    <xf numFmtId="0" fontId="4" fillId="3" borderId="21"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28" xfId="0" applyFont="1" applyFill="1" applyBorder="1" applyAlignment="1" applyProtection="1">
      <alignment horizontal="center" vertical="center"/>
    </xf>
    <xf numFmtId="0" fontId="7" fillId="0" borderId="8" xfId="0" applyFont="1" applyBorder="1" applyAlignment="1">
      <alignment horizontal="left"/>
    </xf>
    <xf numFmtId="0" fontId="3" fillId="0" borderId="0" xfId="0" applyFont="1" applyAlignment="1">
      <alignment horizontal="left"/>
    </xf>
    <xf numFmtId="0" fontId="4" fillId="0" borderId="2" xfId="0" applyNumberFormat="1" applyFont="1" applyBorder="1" applyAlignment="1" applyProtection="1">
      <alignment horizontal="center" vertical="center"/>
      <protection locked="0"/>
    </xf>
    <xf numFmtId="0" fontId="4" fillId="0" borderId="17" xfId="0" applyNumberFormat="1" applyFont="1" applyBorder="1" applyAlignment="1" applyProtection="1">
      <alignment horizontal="center" vertical="center"/>
      <protection locked="0"/>
    </xf>
    <xf numFmtId="0" fontId="4" fillId="0" borderId="0" xfId="0" applyFont="1" applyAlignment="1">
      <alignment horizontal="left" wrapText="1"/>
    </xf>
    <xf numFmtId="2" fontId="6" fillId="0" borderId="6" xfId="0" applyNumberFormat="1" applyFont="1" applyBorder="1" applyAlignment="1">
      <alignment horizontal="center"/>
    </xf>
    <xf numFmtId="2" fontId="6" fillId="0" borderId="8" xfId="0" applyNumberFormat="1" applyFont="1" applyBorder="1" applyAlignment="1">
      <alignment horizontal="center"/>
    </xf>
    <xf numFmtId="2" fontId="6" fillId="0" borderId="5"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8" xfId="0" applyNumberFormat="1" applyFont="1" applyBorder="1" applyAlignment="1">
      <alignment horizontal="center" vertical="center"/>
    </xf>
    <xf numFmtId="2" fontId="7" fillId="0" borderId="3" xfId="0" applyNumberFormat="1" applyFont="1" applyBorder="1" applyAlignment="1" applyProtection="1">
      <alignment horizontal="right"/>
      <protection locked="0"/>
    </xf>
    <xf numFmtId="2" fontId="7" fillId="0" borderId="37" xfId="0" applyNumberFormat="1" applyFont="1" applyBorder="1" applyAlignment="1" applyProtection="1">
      <alignment horizontal="right"/>
      <protection locked="0"/>
    </xf>
    <xf numFmtId="0" fontId="9" fillId="0" borderId="5"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49" fontId="6" fillId="0" borderId="21"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9" xfId="0" applyNumberFormat="1" applyFont="1" applyBorder="1" applyAlignment="1" applyProtection="1">
      <alignment horizontal="left" vertical="top" wrapText="1"/>
      <protection locked="0"/>
    </xf>
    <xf numFmtId="49" fontId="6" fillId="0" borderId="24" xfId="0" applyNumberFormat="1" applyFont="1" applyBorder="1" applyAlignment="1">
      <alignment horizontal="left" vertical="top" wrapText="1"/>
    </xf>
    <xf numFmtId="49" fontId="6" fillId="0" borderId="0" xfId="0" applyNumberFormat="1" applyFont="1" applyBorder="1" applyAlignment="1">
      <alignment horizontal="left" vertical="top" wrapText="1"/>
    </xf>
    <xf numFmtId="49" fontId="6" fillId="0" borderId="7" xfId="0" applyNumberFormat="1" applyFont="1" applyBorder="1" applyAlignment="1">
      <alignment horizontal="left" vertical="top" wrapText="1"/>
    </xf>
    <xf numFmtId="49" fontId="6" fillId="0" borderId="28" xfId="0" applyNumberFormat="1" applyFont="1" applyBorder="1" applyAlignment="1">
      <alignment horizontal="left" vertical="top" wrapText="1"/>
    </xf>
    <xf numFmtId="49" fontId="6" fillId="0" borderId="14" xfId="0" applyNumberFormat="1" applyFont="1" applyBorder="1" applyAlignment="1">
      <alignment horizontal="left" vertical="top" wrapText="1"/>
    </xf>
    <xf numFmtId="49" fontId="6" fillId="0" borderId="10" xfId="0" applyNumberFormat="1" applyFont="1" applyBorder="1" applyAlignment="1">
      <alignment horizontal="left" vertical="top" wrapText="1"/>
    </xf>
    <xf numFmtId="2" fontId="6" fillId="0" borderId="5" xfId="0" applyNumberFormat="1" applyFont="1" applyBorder="1" applyAlignment="1">
      <alignment horizontal="center"/>
    </xf>
    <xf numFmtId="0" fontId="4" fillId="0" borderId="6" xfId="0" applyFont="1" applyBorder="1"/>
    <xf numFmtId="0" fontId="2" fillId="0" borderId="12" xfId="0" applyFont="1" applyBorder="1" applyAlignment="1">
      <alignment horizontal="center"/>
    </xf>
    <xf numFmtId="0" fontId="3" fillId="0" borderId="2"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6" fillId="0" borderId="14" xfId="0" applyFont="1" applyBorder="1" applyAlignment="1">
      <alignment horizontal="right"/>
    </xf>
    <xf numFmtId="0" fontId="6" fillId="0" borderId="14" xfId="0" applyFont="1" applyBorder="1" applyAlignment="1">
      <alignment horizontal="left" vertical="center" wrapText="1"/>
    </xf>
    <xf numFmtId="0" fontId="7" fillId="0" borderId="3" xfId="0" applyFont="1" applyBorder="1" applyAlignment="1"/>
    <xf numFmtId="0" fontId="4" fillId="0" borderId="37" xfId="0" applyFont="1" applyBorder="1" applyAlignment="1"/>
    <xf numFmtId="0" fontId="7" fillId="0" borderId="29" xfId="0" applyFont="1" applyBorder="1" applyAlignment="1">
      <alignment horizontal="left"/>
    </xf>
    <xf numFmtId="0" fontId="6" fillId="0" borderId="5"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7" fillId="0" borderId="21" xfId="0" applyFont="1" applyBorder="1" applyAlignment="1">
      <alignment horizontal="center"/>
    </xf>
    <xf numFmtId="0" fontId="7" fillId="0" borderId="11" xfId="0" applyFont="1" applyBorder="1" applyAlignment="1">
      <alignment horizontal="center"/>
    </xf>
    <xf numFmtId="0" fontId="7" fillId="0" borderId="9" xfId="0" applyFont="1" applyBorder="1" applyAlignment="1">
      <alignment horizontal="center"/>
    </xf>
    <xf numFmtId="0" fontId="4" fillId="0" borderId="1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noThreeD="1"/>
</file>

<file path=xl/ctrlProps/ctrlProp4.xml><?xml version="1.0" encoding="utf-8"?>
<formControlPr xmlns="http://schemas.microsoft.com/office/spreadsheetml/2009/9/main" objectType="Radio" firstButton="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47624</xdr:colOff>
      <xdr:row>0</xdr:row>
      <xdr:rowOff>28575</xdr:rowOff>
    </xdr:from>
    <xdr:to>
      <xdr:col>10</xdr:col>
      <xdr:colOff>306</xdr:colOff>
      <xdr:row>1</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8674" y="28575"/>
          <a:ext cx="1229032"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352425</xdr:colOff>
      <xdr:row>0</xdr:row>
      <xdr:rowOff>28575</xdr:rowOff>
    </xdr:from>
    <xdr:to>
      <xdr:col>9</xdr:col>
      <xdr:colOff>638482</xdr:colOff>
      <xdr:row>1</xdr:row>
      <xdr:rowOff>180975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0" y="28575"/>
          <a:ext cx="1229032"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100013</xdr:colOff>
          <xdr:row>31</xdr:row>
          <xdr:rowOff>0</xdr:rowOff>
        </xdr:from>
        <xdr:to>
          <xdr:col>0</xdr:col>
          <xdr:colOff>428625</xdr:colOff>
          <xdr:row>32</xdr:row>
          <xdr:rowOff>19050</xdr:rowOff>
        </xdr:to>
        <xdr:sp macro="" textlink="">
          <xdr:nvSpPr>
            <xdr:cNvPr id="9220" name="Option Button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100013</xdr:colOff>
          <xdr:row>33</xdr:row>
          <xdr:rowOff>238125</xdr:rowOff>
        </xdr:from>
        <xdr:to>
          <xdr:col>1</xdr:col>
          <xdr:colOff>0</xdr:colOff>
          <xdr:row>35</xdr:row>
          <xdr:rowOff>19050</xdr:rowOff>
        </xdr:to>
        <xdr:sp macro="" textlink="">
          <xdr:nvSpPr>
            <xdr:cNvPr id="9221" name="Option Button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90488</xdr:colOff>
          <xdr:row>36</xdr:row>
          <xdr:rowOff>228600</xdr:rowOff>
        </xdr:from>
        <xdr:to>
          <xdr:col>0</xdr:col>
          <xdr:colOff>419100</xdr:colOff>
          <xdr:row>38</xdr:row>
          <xdr:rowOff>47625</xdr:rowOff>
        </xdr:to>
        <xdr:sp macro="" textlink="">
          <xdr:nvSpPr>
            <xdr:cNvPr id="9222" name="Option Button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14</xdr:col>
      <xdr:colOff>180975</xdr:colOff>
      <xdr:row>0</xdr:row>
      <xdr:rowOff>33337</xdr:rowOff>
    </xdr:from>
    <xdr:to>
      <xdr:col>18</xdr:col>
      <xdr:colOff>267007</xdr:colOff>
      <xdr:row>1</xdr:row>
      <xdr:rowOff>185737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33337"/>
          <a:ext cx="1229032"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147637</xdr:colOff>
      <xdr:row>0</xdr:row>
      <xdr:rowOff>19050</xdr:rowOff>
    </xdr:from>
    <xdr:to>
      <xdr:col>18</xdr:col>
      <xdr:colOff>233669</xdr:colOff>
      <xdr:row>1</xdr:row>
      <xdr:rowOff>171450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9625" y="19050"/>
          <a:ext cx="1229032"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100013</xdr:colOff>
          <xdr:row>81</xdr:row>
          <xdr:rowOff>390525</xdr:rowOff>
        </xdr:from>
        <xdr:to>
          <xdr:col>0</xdr:col>
          <xdr:colOff>428625</xdr:colOff>
          <xdr:row>83</xdr:row>
          <xdr:rowOff>19050</xdr:rowOff>
        </xdr:to>
        <xdr:sp macro="" textlink="">
          <xdr:nvSpPr>
            <xdr:cNvPr id="5163" name="Option Button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100013</xdr:colOff>
          <xdr:row>84</xdr:row>
          <xdr:rowOff>238125</xdr:rowOff>
        </xdr:from>
        <xdr:to>
          <xdr:col>1</xdr:col>
          <xdr:colOff>0</xdr:colOff>
          <xdr:row>86</xdr:row>
          <xdr:rowOff>9525</xdr:rowOff>
        </xdr:to>
        <xdr:sp macro="" textlink="">
          <xdr:nvSpPr>
            <xdr:cNvPr id="5173" name="Option Button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90488</xdr:colOff>
          <xdr:row>87</xdr:row>
          <xdr:rowOff>228600</xdr:rowOff>
        </xdr:from>
        <xdr:to>
          <xdr:col>0</xdr:col>
          <xdr:colOff>419100</xdr:colOff>
          <xdr:row>89</xdr:row>
          <xdr:rowOff>28575</xdr:rowOff>
        </xdr:to>
        <xdr:sp macro="" textlink="">
          <xdr:nvSpPr>
            <xdr:cNvPr id="5182" name="Option Button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14</xdr:col>
      <xdr:colOff>176213</xdr:colOff>
      <xdr:row>0</xdr:row>
      <xdr:rowOff>19050</xdr:rowOff>
    </xdr:from>
    <xdr:to>
      <xdr:col>18</xdr:col>
      <xdr:colOff>262245</xdr:colOff>
      <xdr:row>1</xdr:row>
      <xdr:rowOff>171450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0588" y="19050"/>
          <a:ext cx="1229032" cy="38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47"/>
  <sheetViews>
    <sheetView workbookViewId="0">
      <selection activeCell="N3" sqref="N3"/>
    </sheetView>
  </sheetViews>
  <sheetFormatPr defaultRowHeight="13.15" x14ac:dyDescent="0.4"/>
  <cols>
    <col min="1" max="1" width="5.73046875" style="2" customWidth="1"/>
    <col min="2" max="4" width="9.06640625" style="2"/>
    <col min="5" max="5" width="4.1328125" style="2" customWidth="1"/>
    <col min="6" max="8" width="9.06640625" style="2"/>
    <col min="9" max="9" width="4.1328125" style="2" customWidth="1"/>
    <col min="10" max="10" width="13.73046875" style="2" customWidth="1"/>
    <col min="11" max="11" width="9.06640625" style="2"/>
    <col min="12" max="12" width="8.3984375" style="2" customWidth="1"/>
    <col min="13" max="16384" width="9.06640625" style="2"/>
  </cols>
  <sheetData>
    <row r="1" spans="1:13" s="52" customFormat="1" ht="18" x14ac:dyDescent="0.55000000000000004">
      <c r="A1" s="207" t="s">
        <v>194</v>
      </c>
      <c r="B1" s="207"/>
      <c r="C1" s="207"/>
      <c r="D1" s="207"/>
      <c r="E1" s="207"/>
      <c r="F1" s="207"/>
      <c r="G1" s="207"/>
      <c r="H1" s="207"/>
      <c r="I1" s="207"/>
      <c r="J1" s="208"/>
      <c r="K1" s="203" t="s">
        <v>142</v>
      </c>
      <c r="L1" s="204"/>
      <c r="M1" s="55"/>
    </row>
    <row r="2" spans="1:13" s="52" customFormat="1" ht="15.75" x14ac:dyDescent="0.5">
      <c r="A2" s="209" t="s">
        <v>195</v>
      </c>
      <c r="B2" s="209"/>
      <c r="C2" s="209"/>
      <c r="D2" s="209"/>
      <c r="E2" s="209"/>
      <c r="F2" s="209"/>
      <c r="G2" s="209"/>
      <c r="H2" s="209"/>
      <c r="I2" s="209"/>
      <c r="J2" s="210"/>
      <c r="K2" s="205"/>
      <c r="L2" s="206"/>
      <c r="M2" s="55"/>
    </row>
    <row r="3" spans="1:13" ht="10.5" customHeight="1" x14ac:dyDescent="0.5">
      <c r="A3" s="181"/>
      <c r="B3" s="181"/>
      <c r="C3" s="181"/>
      <c r="D3" s="181"/>
      <c r="E3" s="181"/>
      <c r="F3" s="181"/>
      <c r="G3" s="181"/>
      <c r="H3" s="181"/>
      <c r="I3" s="181"/>
      <c r="J3" s="181"/>
      <c r="K3" s="181"/>
      <c r="L3" s="181"/>
    </row>
    <row r="4" spans="1:13" s="64" customFormat="1" x14ac:dyDescent="0.4">
      <c r="B4" s="199" t="s">
        <v>166</v>
      </c>
      <c r="C4" s="199"/>
      <c r="D4" s="199"/>
      <c r="E4" s="199"/>
      <c r="F4" s="199"/>
      <c r="G4" s="199"/>
      <c r="H4" s="199"/>
      <c r="I4" s="199"/>
      <c r="J4" s="199"/>
    </row>
    <row r="5" spans="1:13" s="64" customFormat="1" x14ac:dyDescent="0.4">
      <c r="B5" s="199" t="s">
        <v>168</v>
      </c>
      <c r="C5" s="199"/>
      <c r="D5" s="199"/>
      <c r="E5" s="199"/>
      <c r="F5" s="199"/>
      <c r="G5" s="199"/>
      <c r="H5" s="199"/>
      <c r="I5" s="199"/>
      <c r="J5" s="199"/>
    </row>
    <row r="6" spans="1:13" ht="9.75" customHeight="1" x14ac:dyDescent="0.4">
      <c r="A6" s="151"/>
      <c r="B6" s="151"/>
      <c r="C6" s="151"/>
      <c r="D6" s="151"/>
      <c r="E6" s="151"/>
      <c r="F6" s="151"/>
      <c r="G6" s="151"/>
      <c r="H6" s="151"/>
      <c r="I6" s="151"/>
      <c r="J6" s="151"/>
      <c r="K6" s="151"/>
      <c r="L6" s="151"/>
    </row>
    <row r="7" spans="1:13" ht="15.75" x14ac:dyDescent="0.5">
      <c r="B7" s="53"/>
      <c r="C7" s="185" t="s">
        <v>29</v>
      </c>
      <c r="D7" s="185"/>
      <c r="E7" s="185"/>
      <c r="F7" s="185"/>
      <c r="G7" s="185"/>
      <c r="H7" s="185"/>
      <c r="I7" s="185"/>
      <c r="J7" s="185"/>
      <c r="K7" s="53"/>
      <c r="L7" s="53"/>
    </row>
    <row r="8" spans="1:13" ht="15.75" x14ac:dyDescent="0.5">
      <c r="B8" s="56"/>
      <c r="C8" s="169" t="s">
        <v>131</v>
      </c>
      <c r="D8" s="170"/>
      <c r="E8" s="170"/>
      <c r="F8" s="170"/>
      <c r="G8" s="170"/>
      <c r="H8" s="170"/>
      <c r="I8" s="170"/>
      <c r="J8" s="171"/>
      <c r="K8" s="57">
        <v>0</v>
      </c>
      <c r="L8" s="14" t="s">
        <v>0</v>
      </c>
    </row>
    <row r="9" spans="1:13" ht="15.75" customHeight="1" x14ac:dyDescent="0.5">
      <c r="B9" s="58"/>
      <c r="C9" s="172" t="s">
        <v>164</v>
      </c>
      <c r="D9" s="173"/>
      <c r="E9" s="173"/>
      <c r="F9" s="173"/>
      <c r="G9" s="173"/>
      <c r="H9" s="173"/>
      <c r="I9" s="173"/>
      <c r="J9" s="174"/>
      <c r="K9" s="59">
        <f>B9*1500</f>
        <v>0</v>
      </c>
      <c r="L9" s="10" t="s">
        <v>0</v>
      </c>
    </row>
    <row r="10" spans="1:13" ht="17.25" customHeight="1" x14ac:dyDescent="0.5">
      <c r="B10" s="56"/>
      <c r="C10" s="172" t="s">
        <v>161</v>
      </c>
      <c r="D10" s="173"/>
      <c r="E10" s="173"/>
      <c r="F10" s="173"/>
      <c r="G10" s="173"/>
      <c r="H10" s="173"/>
      <c r="I10" s="173"/>
      <c r="J10" s="174"/>
      <c r="K10" s="60">
        <f>B10*1500</f>
        <v>0</v>
      </c>
      <c r="L10" s="48" t="s">
        <v>0</v>
      </c>
    </row>
    <row r="11" spans="1:13" ht="15.75" x14ac:dyDescent="0.5">
      <c r="B11" s="56"/>
      <c r="C11" s="169" t="s">
        <v>153</v>
      </c>
      <c r="D11" s="170"/>
      <c r="E11" s="170"/>
      <c r="F11" s="170"/>
      <c r="G11" s="170"/>
      <c r="H11" s="170"/>
      <c r="I11" s="170"/>
      <c r="J11" s="171"/>
      <c r="K11" s="61">
        <f t="shared" ref="K11:K26" si="0">B11</f>
        <v>0</v>
      </c>
      <c r="L11" s="14" t="s">
        <v>0</v>
      </c>
    </row>
    <row r="12" spans="1:13" ht="15.75" x14ac:dyDescent="0.5">
      <c r="B12" s="56"/>
      <c r="C12" s="169" t="s">
        <v>154</v>
      </c>
      <c r="D12" s="170"/>
      <c r="E12" s="170"/>
      <c r="F12" s="170"/>
      <c r="G12" s="170"/>
      <c r="H12" s="170"/>
      <c r="I12" s="170"/>
      <c r="J12" s="171"/>
      <c r="K12" s="61">
        <f t="shared" si="0"/>
        <v>0</v>
      </c>
      <c r="L12" s="14" t="s">
        <v>0</v>
      </c>
    </row>
    <row r="13" spans="1:13" ht="15.75" x14ac:dyDescent="0.5">
      <c r="B13" s="56"/>
      <c r="C13" s="169" t="s">
        <v>155</v>
      </c>
      <c r="D13" s="170"/>
      <c r="E13" s="170"/>
      <c r="F13" s="170"/>
      <c r="G13" s="170"/>
      <c r="H13" s="170"/>
      <c r="I13" s="170"/>
      <c r="J13" s="171"/>
      <c r="K13" s="61">
        <f t="shared" si="0"/>
        <v>0</v>
      </c>
      <c r="L13" s="14" t="s">
        <v>0</v>
      </c>
    </row>
    <row r="14" spans="1:13" ht="15.75" x14ac:dyDescent="0.5">
      <c r="B14" s="56"/>
      <c r="C14" s="169" t="s">
        <v>22</v>
      </c>
      <c r="D14" s="170"/>
      <c r="E14" s="170"/>
      <c r="F14" s="170"/>
      <c r="G14" s="170"/>
      <c r="H14" s="170"/>
      <c r="I14" s="170"/>
      <c r="J14" s="171"/>
      <c r="K14" s="61">
        <f t="shared" si="0"/>
        <v>0</v>
      </c>
      <c r="L14" s="14" t="s">
        <v>0</v>
      </c>
    </row>
    <row r="15" spans="1:13" ht="15.75" x14ac:dyDescent="0.5">
      <c r="B15" s="56"/>
      <c r="C15" s="169" t="s">
        <v>165</v>
      </c>
      <c r="D15" s="170"/>
      <c r="E15" s="170"/>
      <c r="F15" s="170"/>
      <c r="G15" s="170"/>
      <c r="H15" s="170"/>
      <c r="I15" s="170"/>
      <c r="J15" s="171"/>
      <c r="K15" s="61">
        <f t="shared" si="0"/>
        <v>0</v>
      </c>
      <c r="L15" s="14" t="s">
        <v>0</v>
      </c>
    </row>
    <row r="16" spans="1:13" ht="15.75" x14ac:dyDescent="0.5">
      <c r="B16" s="56"/>
      <c r="C16" s="169" t="s">
        <v>23</v>
      </c>
      <c r="D16" s="170"/>
      <c r="E16" s="170"/>
      <c r="F16" s="170"/>
      <c r="G16" s="170"/>
      <c r="H16" s="170"/>
      <c r="I16" s="170"/>
      <c r="J16" s="171"/>
      <c r="K16" s="61">
        <f t="shared" si="0"/>
        <v>0</v>
      </c>
      <c r="L16" s="14" t="s">
        <v>0</v>
      </c>
    </row>
    <row r="17" spans="2:12" ht="15.75" x14ac:dyDescent="0.5">
      <c r="B17" s="56"/>
      <c r="C17" s="169" t="s">
        <v>24</v>
      </c>
      <c r="D17" s="170"/>
      <c r="E17" s="170"/>
      <c r="F17" s="170"/>
      <c r="G17" s="170"/>
      <c r="H17" s="170"/>
      <c r="I17" s="170"/>
      <c r="J17" s="171"/>
      <c r="K17" s="61">
        <f t="shared" si="0"/>
        <v>0</v>
      </c>
      <c r="L17" s="14" t="s">
        <v>0</v>
      </c>
    </row>
    <row r="18" spans="2:12" ht="15.75" x14ac:dyDescent="0.5">
      <c r="B18" s="56"/>
      <c r="C18" s="169" t="s">
        <v>25</v>
      </c>
      <c r="D18" s="170"/>
      <c r="E18" s="170"/>
      <c r="F18" s="170"/>
      <c r="G18" s="170"/>
      <c r="H18" s="170"/>
      <c r="I18" s="170"/>
      <c r="J18" s="171"/>
      <c r="K18" s="61">
        <f t="shared" si="0"/>
        <v>0</v>
      </c>
      <c r="L18" s="14" t="s">
        <v>0</v>
      </c>
    </row>
    <row r="19" spans="2:12" ht="15.75" x14ac:dyDescent="0.5">
      <c r="B19" s="56"/>
      <c r="C19" s="169" t="s">
        <v>26</v>
      </c>
      <c r="D19" s="170"/>
      <c r="E19" s="170"/>
      <c r="F19" s="170"/>
      <c r="G19" s="170"/>
      <c r="H19" s="170"/>
      <c r="I19" s="170"/>
      <c r="J19" s="171"/>
      <c r="K19" s="61">
        <f t="shared" si="0"/>
        <v>0</v>
      </c>
      <c r="L19" s="14" t="s">
        <v>0</v>
      </c>
    </row>
    <row r="20" spans="2:12" ht="15.75" customHeight="1" x14ac:dyDescent="0.4">
      <c r="B20" s="56"/>
      <c r="C20" s="200" t="s">
        <v>27</v>
      </c>
      <c r="D20" s="201"/>
      <c r="E20" s="201"/>
      <c r="F20" s="201"/>
      <c r="G20" s="201"/>
      <c r="H20" s="201"/>
      <c r="I20" s="201"/>
      <c r="J20" s="202"/>
      <c r="K20" s="61">
        <f t="shared" si="0"/>
        <v>0</v>
      </c>
      <c r="L20" s="14" t="s">
        <v>0</v>
      </c>
    </row>
    <row r="21" spans="2:12" ht="15.75" customHeight="1" x14ac:dyDescent="0.4">
      <c r="B21" s="56"/>
      <c r="C21" s="175" t="s">
        <v>140</v>
      </c>
      <c r="D21" s="176"/>
      <c r="E21" s="176"/>
      <c r="F21" s="176"/>
      <c r="G21" s="176"/>
      <c r="H21" s="176"/>
      <c r="I21" s="176"/>
      <c r="J21" s="177"/>
      <c r="K21" s="61">
        <f t="shared" si="0"/>
        <v>0</v>
      </c>
      <c r="L21" s="14" t="s">
        <v>0</v>
      </c>
    </row>
    <row r="22" spans="2:12" ht="15.75" customHeight="1" x14ac:dyDescent="0.4">
      <c r="B22" s="56"/>
      <c r="C22" s="175" t="s">
        <v>141</v>
      </c>
      <c r="D22" s="176"/>
      <c r="E22" s="176"/>
      <c r="F22" s="176"/>
      <c r="G22" s="176"/>
      <c r="H22" s="176"/>
      <c r="I22" s="176"/>
      <c r="J22" s="177"/>
      <c r="K22" s="61">
        <v>0</v>
      </c>
      <c r="L22" s="14" t="s">
        <v>0</v>
      </c>
    </row>
    <row r="23" spans="2:12" ht="15.75" customHeight="1" x14ac:dyDescent="0.4">
      <c r="B23" s="56"/>
      <c r="C23" s="178"/>
      <c r="D23" s="179"/>
      <c r="E23" s="179"/>
      <c r="F23" s="179"/>
      <c r="G23" s="179"/>
      <c r="H23" s="179"/>
      <c r="I23" s="179"/>
      <c r="J23" s="180"/>
      <c r="K23" s="61">
        <f t="shared" si="0"/>
        <v>0</v>
      </c>
      <c r="L23" s="14" t="s">
        <v>0</v>
      </c>
    </row>
    <row r="24" spans="2:12" ht="15.75" customHeight="1" x14ac:dyDescent="0.4">
      <c r="B24" s="56"/>
      <c r="C24" s="178"/>
      <c r="D24" s="179"/>
      <c r="E24" s="179"/>
      <c r="F24" s="179"/>
      <c r="G24" s="179"/>
      <c r="H24" s="179"/>
      <c r="I24" s="179"/>
      <c r="J24" s="180"/>
      <c r="K24" s="61">
        <f t="shared" si="0"/>
        <v>0</v>
      </c>
      <c r="L24" s="14" t="s">
        <v>0</v>
      </c>
    </row>
    <row r="25" spans="2:12" ht="15.75" customHeight="1" x14ac:dyDescent="0.4">
      <c r="B25" s="56"/>
      <c r="C25" s="178"/>
      <c r="D25" s="179"/>
      <c r="E25" s="179"/>
      <c r="F25" s="179"/>
      <c r="G25" s="179"/>
      <c r="H25" s="179"/>
      <c r="I25" s="179"/>
      <c r="J25" s="180"/>
      <c r="K25" s="61">
        <f t="shared" si="0"/>
        <v>0</v>
      </c>
      <c r="L25" s="14" t="s">
        <v>0</v>
      </c>
    </row>
    <row r="26" spans="2:12" ht="15.75" customHeight="1" thickBot="1" x14ac:dyDescent="0.45">
      <c r="B26" s="56"/>
      <c r="C26" s="178"/>
      <c r="D26" s="179"/>
      <c r="E26" s="179"/>
      <c r="F26" s="179"/>
      <c r="G26" s="179"/>
      <c r="H26" s="179"/>
      <c r="I26" s="179"/>
      <c r="J26" s="180"/>
      <c r="K26" s="61">
        <f t="shared" si="0"/>
        <v>0</v>
      </c>
      <c r="L26" s="14" t="s">
        <v>0</v>
      </c>
    </row>
    <row r="27" spans="2:12" ht="25.5" customHeight="1" thickTop="1" thickBot="1" x14ac:dyDescent="0.45">
      <c r="C27" s="182" t="s">
        <v>2</v>
      </c>
      <c r="D27" s="182"/>
      <c r="E27" s="182"/>
      <c r="F27" s="182"/>
      <c r="G27" s="182"/>
      <c r="H27" s="182"/>
      <c r="I27" s="182"/>
      <c r="J27" s="183"/>
      <c r="K27" s="62">
        <f>SUM(K8:K26)</f>
        <v>0</v>
      </c>
      <c r="L27" s="18" t="s">
        <v>0</v>
      </c>
    </row>
    <row r="28" spans="2:12" ht="9.75" customHeight="1" thickTop="1" x14ac:dyDescent="0.5">
      <c r="B28" s="181" t="s">
        <v>1</v>
      </c>
      <c r="C28" s="181"/>
      <c r="D28" s="181"/>
      <c r="E28" s="181"/>
      <c r="F28" s="181"/>
      <c r="G28" s="181"/>
      <c r="H28" s="181"/>
      <c r="I28" s="181"/>
      <c r="J28" s="181"/>
      <c r="K28" s="181"/>
      <c r="L28" s="181"/>
    </row>
    <row r="29" spans="2:12" ht="15.75" x14ac:dyDescent="0.5">
      <c r="B29" s="184" t="s">
        <v>3</v>
      </c>
      <c r="C29" s="184"/>
      <c r="D29" s="184"/>
      <c r="E29" s="184"/>
      <c r="F29" s="184"/>
      <c r="G29" s="184"/>
      <c r="H29" s="184"/>
      <c r="I29" s="184"/>
      <c r="J29" s="184"/>
      <c r="K29" s="184"/>
      <c r="L29" s="184"/>
    </row>
    <row r="30" spans="2:12" ht="15.75" x14ac:dyDescent="0.5">
      <c r="B30" s="184" t="s">
        <v>4</v>
      </c>
      <c r="C30" s="184"/>
      <c r="D30" s="184"/>
      <c r="E30" s="184"/>
      <c r="F30" s="184"/>
      <c r="G30" s="184"/>
      <c r="H30" s="184"/>
      <c r="I30" s="184"/>
      <c r="J30" s="184"/>
      <c r="K30" s="184"/>
      <c r="L30" s="184"/>
    </row>
    <row r="31" spans="2:12" ht="15.75" x14ac:dyDescent="0.5">
      <c r="B31" s="169" t="s">
        <v>5</v>
      </c>
      <c r="C31" s="170"/>
      <c r="D31" s="170"/>
      <c r="E31" s="170"/>
      <c r="F31" s="170"/>
      <c r="G31" s="170"/>
      <c r="H31" s="170"/>
      <c r="I31" s="170"/>
      <c r="J31" s="171"/>
      <c r="K31" s="61">
        <f>IF(K27&gt;10000,10000,K27)</f>
        <v>0</v>
      </c>
      <c r="L31" s="14" t="s">
        <v>0</v>
      </c>
    </row>
    <row r="32" spans="2:12" ht="16.149999999999999" thickBot="1" x14ac:dyDescent="0.55000000000000004">
      <c r="B32" s="169" t="s">
        <v>6</v>
      </c>
      <c r="C32" s="170"/>
      <c r="D32" s="170"/>
      <c r="E32" s="170"/>
      <c r="F32" s="170"/>
      <c r="G32" s="170"/>
      <c r="H32" s="170"/>
      <c r="I32" s="170"/>
      <c r="J32" s="171"/>
      <c r="K32" s="60">
        <f>(K27-K31)*0.4</f>
        <v>0</v>
      </c>
      <c r="L32" s="14" t="s">
        <v>0</v>
      </c>
    </row>
    <row r="33" spans="2:12" ht="25.5" customHeight="1" thickTop="1" thickBot="1" x14ac:dyDescent="0.45">
      <c r="B33" s="167" t="s">
        <v>7</v>
      </c>
      <c r="C33" s="167"/>
      <c r="D33" s="167"/>
      <c r="E33" s="167"/>
      <c r="F33" s="167"/>
      <c r="G33" s="167"/>
      <c r="H33" s="167"/>
      <c r="I33" s="167"/>
      <c r="J33" s="168"/>
      <c r="K33" s="62">
        <f>(K31+K32)</f>
        <v>0</v>
      </c>
      <c r="L33" s="18" t="s">
        <v>0</v>
      </c>
    </row>
    <row r="34" spans="2:12" ht="9.75" customHeight="1" thickTop="1" x14ac:dyDescent="0.4">
      <c r="B34" s="151"/>
      <c r="C34" s="151"/>
      <c r="D34" s="151"/>
      <c r="E34" s="151"/>
      <c r="F34" s="151"/>
      <c r="G34" s="151"/>
      <c r="H34" s="151"/>
      <c r="I34" s="151"/>
      <c r="J34" s="151"/>
      <c r="K34" s="151"/>
      <c r="L34" s="151"/>
    </row>
    <row r="35" spans="2:12" ht="15.75" x14ac:dyDescent="0.5">
      <c r="B35" s="184" t="s">
        <v>8</v>
      </c>
      <c r="C35" s="184"/>
      <c r="D35" s="184"/>
      <c r="E35" s="184"/>
      <c r="F35" s="184"/>
      <c r="G35" s="184"/>
      <c r="H35" s="184"/>
      <c r="I35" s="184"/>
      <c r="J35" s="184"/>
      <c r="K35" s="184"/>
      <c r="L35" s="184"/>
    </row>
    <row r="36" spans="2:12" ht="15.75" x14ac:dyDescent="0.5">
      <c r="B36" s="11"/>
      <c r="C36" s="193" t="s">
        <v>9</v>
      </c>
      <c r="D36" s="194"/>
      <c r="E36" s="194"/>
      <c r="F36" s="194"/>
      <c r="G36" s="194"/>
      <c r="H36" s="194"/>
      <c r="I36" s="194"/>
      <c r="J36" s="195"/>
      <c r="K36" s="152">
        <f>B36*B37</f>
        <v>0</v>
      </c>
      <c r="L36" s="186" t="s">
        <v>0</v>
      </c>
    </row>
    <row r="37" spans="2:12" ht="15.75" x14ac:dyDescent="0.5">
      <c r="B37" s="11"/>
      <c r="C37" s="196" t="s">
        <v>10</v>
      </c>
      <c r="D37" s="197"/>
      <c r="E37" s="197"/>
      <c r="F37" s="197"/>
      <c r="G37" s="197"/>
      <c r="H37" s="197"/>
      <c r="I37" s="197"/>
      <c r="J37" s="198"/>
      <c r="K37" s="153"/>
      <c r="L37" s="187"/>
    </row>
    <row r="38" spans="2:12" ht="15.75" x14ac:dyDescent="0.5">
      <c r="B38" s="190"/>
      <c r="C38" s="193" t="s">
        <v>137</v>
      </c>
      <c r="D38" s="194"/>
      <c r="E38" s="194"/>
      <c r="F38" s="194"/>
      <c r="G38" s="194"/>
      <c r="H38" s="194"/>
      <c r="I38" s="194"/>
      <c r="J38" s="195"/>
      <c r="K38" s="152">
        <f>B38*0.65</f>
        <v>0</v>
      </c>
      <c r="L38" s="186" t="s">
        <v>0</v>
      </c>
    </row>
    <row r="39" spans="2:12" ht="16.149999999999999" thickBot="1" x14ac:dyDescent="0.55000000000000004">
      <c r="B39" s="191"/>
      <c r="C39" s="196" t="s">
        <v>138</v>
      </c>
      <c r="D39" s="197"/>
      <c r="E39" s="197"/>
      <c r="F39" s="197"/>
      <c r="G39" s="197"/>
      <c r="H39" s="197"/>
      <c r="I39" s="197"/>
      <c r="J39" s="198"/>
      <c r="K39" s="192"/>
      <c r="L39" s="187"/>
    </row>
    <row r="40" spans="2:12" ht="17.25" customHeight="1" thickTop="1" thickBot="1" x14ac:dyDescent="0.45">
      <c r="C40" s="188"/>
      <c r="D40" s="188"/>
      <c r="E40" s="188"/>
      <c r="F40" s="188"/>
      <c r="G40" s="188"/>
      <c r="H40" s="188"/>
      <c r="I40" s="188"/>
      <c r="J40" s="189"/>
      <c r="K40" s="62">
        <f>(K36+K38)</f>
        <v>0</v>
      </c>
      <c r="L40" s="18" t="s">
        <v>0</v>
      </c>
    </row>
    <row r="41" spans="2:12" ht="9.75" customHeight="1" thickTop="1" x14ac:dyDescent="0.4">
      <c r="B41" s="166"/>
      <c r="C41" s="166"/>
      <c r="D41" s="166"/>
      <c r="E41" s="166"/>
      <c r="F41" s="166"/>
      <c r="G41" s="166"/>
      <c r="H41" s="166"/>
      <c r="I41" s="166"/>
      <c r="J41" s="166"/>
      <c r="K41" s="166"/>
      <c r="L41" s="166"/>
    </row>
    <row r="42" spans="2:12" ht="15.75" x14ac:dyDescent="0.5">
      <c r="B42" s="162" t="s">
        <v>7</v>
      </c>
      <c r="C42" s="163"/>
      <c r="D42" s="164"/>
      <c r="E42" s="49" t="s">
        <v>11</v>
      </c>
      <c r="F42" s="165" t="s">
        <v>12</v>
      </c>
      <c r="G42" s="165"/>
      <c r="H42" s="165"/>
      <c r="I42" s="37" t="s">
        <v>13</v>
      </c>
      <c r="J42" s="162" t="s">
        <v>14</v>
      </c>
      <c r="K42" s="163"/>
      <c r="L42" s="164"/>
    </row>
    <row r="43" spans="2:12" ht="17.25" customHeight="1" x14ac:dyDescent="0.5">
      <c r="B43" s="154">
        <f>K33</f>
        <v>0</v>
      </c>
      <c r="C43" s="154"/>
      <c r="D43" s="50" t="s">
        <v>0</v>
      </c>
      <c r="E43" s="49" t="s">
        <v>11</v>
      </c>
      <c r="F43" s="154">
        <f>K40</f>
        <v>0</v>
      </c>
      <c r="G43" s="154"/>
      <c r="H43" s="50" t="s">
        <v>0</v>
      </c>
      <c r="I43" s="37" t="s">
        <v>13</v>
      </c>
      <c r="J43" s="154">
        <f>B43+F43</f>
        <v>0</v>
      </c>
      <c r="K43" s="154"/>
      <c r="L43" s="50" t="s">
        <v>0</v>
      </c>
    </row>
    <row r="44" spans="2:12" x14ac:dyDescent="0.4">
      <c r="B44" s="161"/>
      <c r="C44" s="161"/>
      <c r="D44" s="161"/>
      <c r="E44" s="161"/>
      <c r="F44" s="161"/>
      <c r="G44" s="161"/>
      <c r="H44" s="161"/>
      <c r="I44" s="161"/>
      <c r="J44" s="161"/>
      <c r="K44" s="161"/>
      <c r="L44" s="161"/>
    </row>
    <row r="45" spans="2:12" ht="16.149999999999999" thickBot="1" x14ac:dyDescent="0.55000000000000004">
      <c r="B45" s="155" t="s">
        <v>18</v>
      </c>
      <c r="C45" s="155"/>
      <c r="D45" s="155"/>
      <c r="E45" s="37" t="s">
        <v>19</v>
      </c>
      <c r="F45" s="155" t="s">
        <v>17</v>
      </c>
      <c r="G45" s="155"/>
      <c r="H45" s="155"/>
      <c r="I45" s="37" t="s">
        <v>13</v>
      </c>
      <c r="J45" s="156" t="s">
        <v>16</v>
      </c>
      <c r="K45" s="156"/>
      <c r="L45" s="156"/>
    </row>
    <row r="46" spans="2:12" ht="16.5" thickTop="1" thickBot="1" x14ac:dyDescent="0.55000000000000004">
      <c r="B46" s="154">
        <f>J43</f>
        <v>0</v>
      </c>
      <c r="C46" s="154"/>
      <c r="D46" s="50" t="s">
        <v>0</v>
      </c>
      <c r="E46" s="37" t="s">
        <v>19</v>
      </c>
      <c r="F46" s="159">
        <v>240</v>
      </c>
      <c r="G46" s="160"/>
      <c r="H46" s="50" t="s">
        <v>20</v>
      </c>
      <c r="I46" s="38" t="s">
        <v>13</v>
      </c>
      <c r="J46" s="157">
        <f>B46/F46</f>
        <v>0</v>
      </c>
      <c r="K46" s="158"/>
      <c r="L46" s="51" t="s">
        <v>21</v>
      </c>
    </row>
    <row r="47" spans="2:12" ht="13.5" thickTop="1" x14ac:dyDescent="0.4"/>
  </sheetData>
  <mergeCells count="61">
    <mergeCell ref="A3:L3"/>
    <mergeCell ref="K1:L1"/>
    <mergeCell ref="K2:L2"/>
    <mergeCell ref="A1:J1"/>
    <mergeCell ref="A2:J2"/>
    <mergeCell ref="B4:J4"/>
    <mergeCell ref="B5:J5"/>
    <mergeCell ref="C19:J19"/>
    <mergeCell ref="C20:J20"/>
    <mergeCell ref="C21:J21"/>
    <mergeCell ref="C13:J13"/>
    <mergeCell ref="C14:J14"/>
    <mergeCell ref="C15:J15"/>
    <mergeCell ref="C16:J16"/>
    <mergeCell ref="C17:J17"/>
    <mergeCell ref="C18:J18"/>
    <mergeCell ref="B31:J31"/>
    <mergeCell ref="B32:J32"/>
    <mergeCell ref="B35:L35"/>
    <mergeCell ref="C36:J36"/>
    <mergeCell ref="C23:J23"/>
    <mergeCell ref="L36:L37"/>
    <mergeCell ref="C40:J40"/>
    <mergeCell ref="L38:L39"/>
    <mergeCell ref="B38:B39"/>
    <mergeCell ref="K38:K39"/>
    <mergeCell ref="C38:J38"/>
    <mergeCell ref="C39:J39"/>
    <mergeCell ref="C37:J37"/>
    <mergeCell ref="B33:J33"/>
    <mergeCell ref="A6:L6"/>
    <mergeCell ref="C8:J8"/>
    <mergeCell ref="C9:J9"/>
    <mergeCell ref="C10:J10"/>
    <mergeCell ref="C11:J11"/>
    <mergeCell ref="C12:J12"/>
    <mergeCell ref="C22:J22"/>
    <mergeCell ref="C25:J25"/>
    <mergeCell ref="C26:J26"/>
    <mergeCell ref="B28:L28"/>
    <mergeCell ref="C27:J27"/>
    <mergeCell ref="B30:L30"/>
    <mergeCell ref="B29:L29"/>
    <mergeCell ref="C7:J7"/>
    <mergeCell ref="C24:J24"/>
    <mergeCell ref="B34:L34"/>
    <mergeCell ref="K36:K37"/>
    <mergeCell ref="B46:C46"/>
    <mergeCell ref="F45:H45"/>
    <mergeCell ref="J45:L45"/>
    <mergeCell ref="B45:D45"/>
    <mergeCell ref="J46:K46"/>
    <mergeCell ref="F46:G46"/>
    <mergeCell ref="B44:L44"/>
    <mergeCell ref="B42:D42"/>
    <mergeCell ref="J42:L42"/>
    <mergeCell ref="F42:H42"/>
    <mergeCell ref="B41:L41"/>
    <mergeCell ref="J43:K43"/>
    <mergeCell ref="B43:C43"/>
    <mergeCell ref="F43:G43"/>
  </mergeCells>
  <phoneticPr fontId="0" type="noConversion"/>
  <dataValidations disablePrompts="1" count="2">
    <dataValidation type="whole" operator="greaterThanOrEqual" allowBlank="1" showInputMessage="1" showErrorMessage="1" sqref="B9">
      <formula1>2</formula1>
    </dataValidation>
    <dataValidation type="whole" operator="greaterThanOrEqual" allowBlank="1" showInputMessage="1" showErrorMessage="1" sqref="B10">
      <formula1>1</formula1>
    </dataValidation>
  </dataValidations>
  <pageMargins left="0.25" right="0.5" top="0" bottom="0" header="0" footer="0"/>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48"/>
  <sheetViews>
    <sheetView workbookViewId="0">
      <selection activeCell="A3" sqref="A3:J3"/>
    </sheetView>
  </sheetViews>
  <sheetFormatPr defaultRowHeight="13.15" x14ac:dyDescent="0.4"/>
  <cols>
    <col min="1" max="1" width="5.59765625" style="2" customWidth="1"/>
    <col min="2" max="4" width="9.06640625" style="2"/>
    <col min="5" max="5" width="4.1328125" style="2" customWidth="1"/>
    <col min="6" max="8" width="9.06640625" style="2"/>
    <col min="9" max="9" width="4.1328125" style="2" customWidth="1"/>
    <col min="10" max="10" width="9.86328125" style="2" customWidth="1"/>
    <col min="11" max="11" width="9.06640625" style="2"/>
    <col min="12" max="12" width="8.3984375" style="2" customWidth="1"/>
    <col min="13" max="16384" width="9.06640625" style="2"/>
  </cols>
  <sheetData>
    <row r="1" spans="1:12" s="52" customFormat="1" ht="18" x14ac:dyDescent="0.55000000000000004">
      <c r="A1" s="216" t="s">
        <v>163</v>
      </c>
      <c r="B1" s="216"/>
      <c r="C1" s="216"/>
      <c r="D1" s="216"/>
      <c r="E1" s="216"/>
      <c r="F1" s="216"/>
      <c r="G1" s="216"/>
      <c r="H1" s="216"/>
      <c r="I1" s="216"/>
      <c r="J1" s="216"/>
      <c r="K1" s="203" t="s">
        <v>142</v>
      </c>
      <c r="L1" s="204"/>
    </row>
    <row r="2" spans="1:12" s="52" customFormat="1" ht="15.75" x14ac:dyDescent="0.5">
      <c r="A2" s="209" t="s">
        <v>195</v>
      </c>
      <c r="B2" s="209"/>
      <c r="C2" s="209"/>
      <c r="D2" s="209"/>
      <c r="E2" s="209"/>
      <c r="F2" s="209"/>
      <c r="G2" s="209"/>
      <c r="H2" s="209"/>
      <c r="I2" s="209"/>
      <c r="J2" s="210"/>
      <c r="K2" s="211"/>
      <c r="L2" s="212"/>
    </row>
    <row r="3" spans="1:12" ht="16.149999999999999" customHeight="1" x14ac:dyDescent="0.5">
      <c r="A3" s="151"/>
      <c r="B3" s="151"/>
      <c r="C3" s="151"/>
      <c r="D3" s="151"/>
      <c r="E3" s="151"/>
      <c r="F3" s="151"/>
      <c r="G3" s="151"/>
      <c r="H3" s="151"/>
      <c r="I3" s="151"/>
      <c r="J3" s="151"/>
      <c r="K3" s="45"/>
      <c r="L3" s="45"/>
    </row>
    <row r="4" spans="1:12" x14ac:dyDescent="0.4">
      <c r="B4" s="199" t="s">
        <v>167</v>
      </c>
      <c r="C4" s="199"/>
      <c r="D4" s="199"/>
      <c r="E4" s="199"/>
      <c r="F4" s="199"/>
      <c r="G4" s="199"/>
      <c r="H4" s="199"/>
      <c r="I4" s="199"/>
      <c r="J4" s="199"/>
      <c r="K4" s="4"/>
      <c r="L4" s="4"/>
    </row>
    <row r="5" spans="1:12" x14ac:dyDescent="0.4">
      <c r="B5" s="199" t="s">
        <v>135</v>
      </c>
      <c r="C5" s="199"/>
      <c r="D5" s="199"/>
      <c r="E5" s="199"/>
      <c r="F5" s="199"/>
      <c r="G5" s="199"/>
      <c r="H5" s="199"/>
      <c r="I5" s="199"/>
      <c r="J5" s="199"/>
      <c r="K5" s="4"/>
      <c r="L5" s="4"/>
    </row>
    <row r="6" spans="1:12" ht="9" customHeight="1" x14ac:dyDescent="0.4">
      <c r="A6" s="151"/>
      <c r="B6" s="151"/>
      <c r="C6" s="151"/>
      <c r="D6" s="151"/>
      <c r="E6" s="151"/>
      <c r="F6" s="151"/>
      <c r="G6" s="151"/>
      <c r="H6" s="151"/>
      <c r="I6" s="151"/>
      <c r="J6" s="151"/>
      <c r="K6" s="151"/>
      <c r="L6" s="151"/>
    </row>
    <row r="7" spans="1:12" ht="15.75" x14ac:dyDescent="0.5">
      <c r="B7" s="54"/>
      <c r="C7" s="185" t="s">
        <v>29</v>
      </c>
      <c r="D7" s="185"/>
      <c r="E7" s="185"/>
      <c r="F7" s="185"/>
      <c r="G7" s="185"/>
      <c r="H7" s="185"/>
      <c r="I7" s="185"/>
      <c r="J7" s="185"/>
      <c r="K7" s="54"/>
      <c r="L7" s="54"/>
    </row>
    <row r="8" spans="1:12" ht="15.75" x14ac:dyDescent="0.5">
      <c r="B8" s="11"/>
      <c r="C8" s="169" t="s">
        <v>131</v>
      </c>
      <c r="D8" s="170"/>
      <c r="E8" s="170"/>
      <c r="F8" s="170"/>
      <c r="G8" s="170"/>
      <c r="H8" s="170"/>
      <c r="I8" s="170"/>
      <c r="J8" s="171"/>
      <c r="K8" s="46">
        <f>B8*3</f>
        <v>0</v>
      </c>
      <c r="L8" s="14" t="s">
        <v>0</v>
      </c>
    </row>
    <row r="9" spans="1:12" ht="15.75" x14ac:dyDescent="0.5">
      <c r="B9" s="7"/>
      <c r="C9" s="213" t="s">
        <v>160</v>
      </c>
      <c r="D9" s="214"/>
      <c r="E9" s="214"/>
      <c r="F9" s="214"/>
      <c r="G9" s="214"/>
      <c r="H9" s="214"/>
      <c r="I9" s="214"/>
      <c r="J9" s="215"/>
      <c r="K9" s="9">
        <f>B9*1500</f>
        <v>0</v>
      </c>
      <c r="L9" s="10" t="s">
        <v>0</v>
      </c>
    </row>
    <row r="10" spans="1:12" ht="15.75" x14ac:dyDescent="0.5">
      <c r="B10" s="11"/>
      <c r="C10" s="172" t="s">
        <v>161</v>
      </c>
      <c r="D10" s="173"/>
      <c r="E10" s="173"/>
      <c r="F10" s="173"/>
      <c r="G10" s="173"/>
      <c r="H10" s="173"/>
      <c r="I10" s="173"/>
      <c r="J10" s="174"/>
      <c r="K10" s="47">
        <f>B10*1500</f>
        <v>0</v>
      </c>
      <c r="L10" s="48" t="s">
        <v>0</v>
      </c>
    </row>
    <row r="11" spans="1:12" ht="15.75" x14ac:dyDescent="0.5">
      <c r="B11" s="11"/>
      <c r="C11" s="169" t="s">
        <v>153</v>
      </c>
      <c r="D11" s="170"/>
      <c r="E11" s="170"/>
      <c r="F11" s="170"/>
      <c r="G11" s="170"/>
      <c r="H11" s="170"/>
      <c r="I11" s="170"/>
      <c r="J11" s="171"/>
      <c r="K11" s="31">
        <f t="shared" ref="K11:K27" si="0">B11</f>
        <v>0</v>
      </c>
      <c r="L11" s="14" t="s">
        <v>0</v>
      </c>
    </row>
    <row r="12" spans="1:12" ht="15.75" x14ac:dyDescent="0.5">
      <c r="B12" s="11"/>
      <c r="C12" s="169" t="s">
        <v>154</v>
      </c>
      <c r="D12" s="170"/>
      <c r="E12" s="170"/>
      <c r="F12" s="170"/>
      <c r="G12" s="170"/>
      <c r="H12" s="170"/>
      <c r="I12" s="170"/>
      <c r="J12" s="171"/>
      <c r="K12" s="31">
        <f t="shared" si="0"/>
        <v>0</v>
      </c>
      <c r="L12" s="14" t="s">
        <v>0</v>
      </c>
    </row>
    <row r="13" spans="1:12" ht="15.75" x14ac:dyDescent="0.5">
      <c r="B13" s="11"/>
      <c r="C13" s="169" t="s">
        <v>155</v>
      </c>
      <c r="D13" s="170"/>
      <c r="E13" s="170"/>
      <c r="F13" s="170"/>
      <c r="G13" s="170"/>
      <c r="H13" s="170"/>
      <c r="I13" s="170"/>
      <c r="J13" s="171"/>
      <c r="K13" s="31">
        <f t="shared" si="0"/>
        <v>0</v>
      </c>
      <c r="L13" s="14" t="s">
        <v>0</v>
      </c>
    </row>
    <row r="14" spans="1:12" ht="15.75" x14ac:dyDescent="0.5">
      <c r="B14" s="11"/>
      <c r="C14" s="169" t="s">
        <v>22</v>
      </c>
      <c r="D14" s="170"/>
      <c r="E14" s="170"/>
      <c r="F14" s="170"/>
      <c r="G14" s="170"/>
      <c r="H14" s="170"/>
      <c r="I14" s="170"/>
      <c r="J14" s="171"/>
      <c r="K14" s="31">
        <f t="shared" si="0"/>
        <v>0</v>
      </c>
      <c r="L14" s="14" t="s">
        <v>0</v>
      </c>
    </row>
    <row r="15" spans="1:12" ht="15.75" x14ac:dyDescent="0.5">
      <c r="B15" s="11"/>
      <c r="C15" s="169" t="s">
        <v>162</v>
      </c>
      <c r="D15" s="170"/>
      <c r="E15" s="170"/>
      <c r="F15" s="170"/>
      <c r="G15" s="170"/>
      <c r="H15" s="170"/>
      <c r="I15" s="170"/>
      <c r="J15" s="171"/>
      <c r="K15" s="31">
        <f t="shared" si="0"/>
        <v>0</v>
      </c>
      <c r="L15" s="14" t="s">
        <v>0</v>
      </c>
    </row>
    <row r="16" spans="1:12" ht="15.75" x14ac:dyDescent="0.5">
      <c r="B16" s="11"/>
      <c r="C16" s="169" t="s">
        <v>23</v>
      </c>
      <c r="D16" s="170"/>
      <c r="E16" s="170"/>
      <c r="F16" s="170"/>
      <c r="G16" s="170"/>
      <c r="H16" s="170"/>
      <c r="I16" s="170"/>
      <c r="J16" s="171"/>
      <c r="K16" s="31">
        <f t="shared" si="0"/>
        <v>0</v>
      </c>
      <c r="L16" s="14" t="s">
        <v>0</v>
      </c>
    </row>
    <row r="17" spans="2:12" ht="15.75" x14ac:dyDescent="0.5">
      <c r="B17" s="11"/>
      <c r="C17" s="169" t="s">
        <v>24</v>
      </c>
      <c r="D17" s="170"/>
      <c r="E17" s="170"/>
      <c r="F17" s="170"/>
      <c r="G17" s="170"/>
      <c r="H17" s="170"/>
      <c r="I17" s="170"/>
      <c r="J17" s="171"/>
      <c r="K17" s="31">
        <f t="shared" si="0"/>
        <v>0</v>
      </c>
      <c r="L17" s="14" t="s">
        <v>0</v>
      </c>
    </row>
    <row r="18" spans="2:12" ht="15.75" x14ac:dyDescent="0.5">
      <c r="B18" s="11"/>
      <c r="C18" s="169" t="s">
        <v>25</v>
      </c>
      <c r="D18" s="170"/>
      <c r="E18" s="170"/>
      <c r="F18" s="170"/>
      <c r="G18" s="170"/>
      <c r="H18" s="170"/>
      <c r="I18" s="170"/>
      <c r="J18" s="171"/>
      <c r="K18" s="31">
        <f t="shared" si="0"/>
        <v>0</v>
      </c>
      <c r="L18" s="14" t="s">
        <v>0</v>
      </c>
    </row>
    <row r="19" spans="2:12" ht="15.75" x14ac:dyDescent="0.5">
      <c r="B19" s="11"/>
      <c r="C19" s="169" t="s">
        <v>28</v>
      </c>
      <c r="D19" s="170"/>
      <c r="E19" s="170"/>
      <c r="F19" s="170"/>
      <c r="G19" s="170"/>
      <c r="H19" s="170"/>
      <c r="I19" s="170"/>
      <c r="J19" s="171"/>
      <c r="K19" s="31">
        <f t="shared" si="0"/>
        <v>0</v>
      </c>
      <c r="L19" s="14" t="s">
        <v>0</v>
      </c>
    </row>
    <row r="20" spans="2:12" ht="15.75" x14ac:dyDescent="0.4">
      <c r="B20" s="11"/>
      <c r="C20" s="200" t="s">
        <v>27</v>
      </c>
      <c r="D20" s="201"/>
      <c r="E20" s="201"/>
      <c r="F20" s="201"/>
      <c r="G20" s="201"/>
      <c r="H20" s="201"/>
      <c r="I20" s="201"/>
      <c r="J20" s="202"/>
      <c r="K20" s="31">
        <f t="shared" si="0"/>
        <v>0</v>
      </c>
      <c r="L20" s="14" t="s">
        <v>0</v>
      </c>
    </row>
    <row r="21" spans="2:12" ht="15.75" x14ac:dyDescent="0.4">
      <c r="B21" s="11"/>
      <c r="C21" s="175" t="s">
        <v>140</v>
      </c>
      <c r="D21" s="176"/>
      <c r="E21" s="176"/>
      <c r="F21" s="176"/>
      <c r="G21" s="176"/>
      <c r="H21" s="176"/>
      <c r="I21" s="176"/>
      <c r="J21" s="177"/>
      <c r="K21" s="31">
        <f t="shared" si="0"/>
        <v>0</v>
      </c>
      <c r="L21" s="14" t="s">
        <v>0</v>
      </c>
    </row>
    <row r="22" spans="2:12" ht="15.75" x14ac:dyDescent="0.4">
      <c r="B22" s="11"/>
      <c r="C22" s="175" t="s">
        <v>141</v>
      </c>
      <c r="D22" s="176"/>
      <c r="E22" s="176"/>
      <c r="F22" s="176"/>
      <c r="G22" s="176"/>
      <c r="H22" s="176"/>
      <c r="I22" s="176"/>
      <c r="J22" s="177"/>
      <c r="K22" s="31">
        <f t="shared" si="0"/>
        <v>0</v>
      </c>
      <c r="L22" s="14" t="s">
        <v>0</v>
      </c>
    </row>
    <row r="23" spans="2:12" ht="15.75" x14ac:dyDescent="0.4">
      <c r="B23" s="11"/>
      <c r="C23" s="178"/>
      <c r="D23" s="179"/>
      <c r="E23" s="179"/>
      <c r="F23" s="179"/>
      <c r="G23" s="179"/>
      <c r="H23" s="179"/>
      <c r="I23" s="179"/>
      <c r="J23" s="180"/>
      <c r="K23" s="31">
        <f t="shared" si="0"/>
        <v>0</v>
      </c>
      <c r="L23" s="14" t="s">
        <v>0</v>
      </c>
    </row>
    <row r="24" spans="2:12" ht="15.75" x14ac:dyDescent="0.4">
      <c r="B24" s="11"/>
      <c r="C24" s="178"/>
      <c r="D24" s="179"/>
      <c r="E24" s="179"/>
      <c r="F24" s="179"/>
      <c r="G24" s="179"/>
      <c r="H24" s="179"/>
      <c r="I24" s="179"/>
      <c r="J24" s="180"/>
      <c r="K24" s="31">
        <f t="shared" si="0"/>
        <v>0</v>
      </c>
      <c r="L24" s="14" t="s">
        <v>0</v>
      </c>
    </row>
    <row r="25" spans="2:12" ht="15.75" x14ac:dyDescent="0.4">
      <c r="B25" s="11"/>
      <c r="C25" s="178"/>
      <c r="D25" s="179"/>
      <c r="E25" s="179"/>
      <c r="F25" s="179"/>
      <c r="G25" s="179"/>
      <c r="H25" s="179"/>
      <c r="I25" s="179"/>
      <c r="J25" s="180"/>
      <c r="K25" s="31">
        <f t="shared" si="0"/>
        <v>0</v>
      </c>
      <c r="L25" s="14" t="s">
        <v>0</v>
      </c>
    </row>
    <row r="26" spans="2:12" ht="15.75" x14ac:dyDescent="0.4">
      <c r="B26" s="11"/>
      <c r="C26" s="178"/>
      <c r="D26" s="179"/>
      <c r="E26" s="179"/>
      <c r="F26" s="179"/>
      <c r="G26" s="179"/>
      <c r="H26" s="179"/>
      <c r="I26" s="179"/>
      <c r="J26" s="180"/>
      <c r="K26" s="31">
        <f t="shared" si="0"/>
        <v>0</v>
      </c>
      <c r="L26" s="14" t="s">
        <v>0</v>
      </c>
    </row>
    <row r="27" spans="2:12" ht="16.149999999999999" thickBot="1" x14ac:dyDescent="0.45">
      <c r="B27" s="11"/>
      <c r="C27" s="178"/>
      <c r="D27" s="179"/>
      <c r="E27" s="179"/>
      <c r="F27" s="179"/>
      <c r="G27" s="179"/>
      <c r="H27" s="179"/>
      <c r="I27" s="179"/>
      <c r="J27" s="180"/>
      <c r="K27" s="31">
        <f t="shared" si="0"/>
        <v>0</v>
      </c>
      <c r="L27" s="14" t="s">
        <v>0</v>
      </c>
    </row>
    <row r="28" spans="2:12" ht="16.5" thickTop="1" thickBot="1" x14ac:dyDescent="0.45">
      <c r="C28" s="182" t="s">
        <v>147</v>
      </c>
      <c r="D28" s="182"/>
      <c r="E28" s="182"/>
      <c r="F28" s="182"/>
      <c r="G28" s="182"/>
      <c r="H28" s="182"/>
      <c r="I28" s="182"/>
      <c r="J28" s="183"/>
      <c r="K28" s="17">
        <f>SUM(K8:K27)</f>
        <v>0</v>
      </c>
      <c r="L28" s="18" t="s">
        <v>0</v>
      </c>
    </row>
    <row r="29" spans="2:12" ht="16.149999999999999" thickTop="1" x14ac:dyDescent="0.5">
      <c r="B29" s="181"/>
      <c r="C29" s="181"/>
      <c r="D29" s="181"/>
      <c r="E29" s="181"/>
      <c r="F29" s="181"/>
      <c r="G29" s="181"/>
      <c r="H29" s="181"/>
      <c r="I29" s="181"/>
      <c r="J29" s="181"/>
      <c r="K29" s="181"/>
      <c r="L29" s="181"/>
    </row>
    <row r="30" spans="2:12" ht="12" customHeight="1" x14ac:dyDescent="0.5">
      <c r="B30" s="181" t="s">
        <v>1</v>
      </c>
      <c r="C30" s="181"/>
      <c r="D30" s="181"/>
      <c r="E30" s="181"/>
      <c r="F30" s="181"/>
      <c r="G30" s="181"/>
      <c r="H30" s="181"/>
      <c r="I30" s="181"/>
      <c r="J30" s="181"/>
      <c r="K30" s="181"/>
      <c r="L30" s="181"/>
    </row>
    <row r="31" spans="2:12" ht="15.75" x14ac:dyDescent="0.5">
      <c r="B31" s="184" t="s">
        <v>3</v>
      </c>
      <c r="C31" s="184"/>
      <c r="D31" s="184"/>
      <c r="E31" s="184"/>
      <c r="F31" s="184"/>
      <c r="G31" s="184"/>
      <c r="H31" s="184"/>
      <c r="I31" s="184"/>
      <c r="J31" s="184"/>
      <c r="K31" s="184"/>
      <c r="L31" s="184"/>
    </row>
    <row r="32" spans="2:12" ht="15.75" x14ac:dyDescent="0.5">
      <c r="B32" s="184" t="s">
        <v>4</v>
      </c>
      <c r="C32" s="184"/>
      <c r="D32" s="184"/>
      <c r="E32" s="184"/>
      <c r="F32" s="184"/>
      <c r="G32" s="184"/>
      <c r="H32" s="184"/>
      <c r="I32" s="184"/>
      <c r="J32" s="184"/>
      <c r="K32" s="184"/>
      <c r="L32" s="184"/>
    </row>
    <row r="33" spans="2:12" ht="15.75" x14ac:dyDescent="0.5">
      <c r="B33" s="169" t="s">
        <v>5</v>
      </c>
      <c r="C33" s="170"/>
      <c r="D33" s="170"/>
      <c r="E33" s="170"/>
      <c r="F33" s="170"/>
      <c r="G33" s="170"/>
      <c r="H33" s="170"/>
      <c r="I33" s="170"/>
      <c r="J33" s="171"/>
      <c r="K33" s="31">
        <f>IF(K28&gt;10000,10000,K28)</f>
        <v>0</v>
      </c>
      <c r="L33" s="14" t="s">
        <v>0</v>
      </c>
    </row>
    <row r="34" spans="2:12" ht="16.149999999999999" thickBot="1" x14ac:dyDescent="0.55000000000000004">
      <c r="B34" s="169" t="s">
        <v>6</v>
      </c>
      <c r="C34" s="170"/>
      <c r="D34" s="170"/>
      <c r="E34" s="170"/>
      <c r="F34" s="170"/>
      <c r="G34" s="170"/>
      <c r="H34" s="170"/>
      <c r="I34" s="170"/>
      <c r="J34" s="171"/>
      <c r="K34" s="47">
        <f>(K28-K33)*0.4</f>
        <v>0</v>
      </c>
      <c r="L34" s="14" t="s">
        <v>0</v>
      </c>
    </row>
    <row r="35" spans="2:12" ht="16.5" thickTop="1" thickBot="1" x14ac:dyDescent="0.45">
      <c r="B35" s="182" t="s">
        <v>146</v>
      </c>
      <c r="C35" s="182"/>
      <c r="D35" s="182"/>
      <c r="E35" s="182"/>
      <c r="F35" s="182"/>
      <c r="G35" s="182"/>
      <c r="H35" s="182"/>
      <c r="I35" s="182"/>
      <c r="J35" s="183"/>
      <c r="K35" s="17">
        <f>(K33+K34)</f>
        <v>0</v>
      </c>
      <c r="L35" s="18" t="s">
        <v>0</v>
      </c>
    </row>
    <row r="36" spans="2:12" ht="11.25" customHeight="1" thickTop="1" x14ac:dyDescent="0.4">
      <c r="B36" s="151"/>
      <c r="C36" s="151"/>
      <c r="D36" s="151"/>
      <c r="E36" s="151"/>
      <c r="F36" s="151"/>
      <c r="G36" s="151"/>
      <c r="H36" s="151"/>
      <c r="I36" s="151"/>
      <c r="J36" s="151"/>
      <c r="K36" s="151"/>
      <c r="L36" s="151"/>
    </row>
    <row r="37" spans="2:12" ht="15.75" x14ac:dyDescent="0.5">
      <c r="B37" s="184" t="s">
        <v>8</v>
      </c>
      <c r="C37" s="184"/>
      <c r="D37" s="184"/>
      <c r="E37" s="184"/>
      <c r="F37" s="184"/>
      <c r="G37" s="184"/>
      <c r="H37" s="184"/>
      <c r="I37" s="184"/>
      <c r="J37" s="184"/>
      <c r="K37" s="184"/>
      <c r="L37" s="184"/>
    </row>
    <row r="38" spans="2:12" ht="15.75" x14ac:dyDescent="0.5">
      <c r="B38" s="11"/>
      <c r="C38" s="193" t="s">
        <v>143</v>
      </c>
      <c r="D38" s="194"/>
      <c r="E38" s="194"/>
      <c r="F38" s="194"/>
      <c r="G38" s="194"/>
      <c r="H38" s="194"/>
      <c r="I38" s="194"/>
      <c r="J38" s="195"/>
      <c r="K38" s="9">
        <f>B38</f>
        <v>0</v>
      </c>
      <c r="L38" s="10" t="s">
        <v>0</v>
      </c>
    </row>
    <row r="39" spans="2:12" ht="16.149999999999999" thickBot="1" x14ac:dyDescent="0.55000000000000004">
      <c r="B39" s="11"/>
      <c r="C39" s="193" t="s">
        <v>144</v>
      </c>
      <c r="D39" s="194"/>
      <c r="E39" s="194"/>
      <c r="F39" s="194"/>
      <c r="G39" s="194"/>
      <c r="H39" s="194"/>
      <c r="I39" s="194"/>
      <c r="J39" s="195"/>
      <c r="K39" s="9">
        <f>B39</f>
        <v>0</v>
      </c>
      <c r="L39" s="10" t="s">
        <v>0</v>
      </c>
    </row>
    <row r="40" spans="2:12" ht="16.5" thickTop="1" thickBot="1" x14ac:dyDescent="0.55000000000000004">
      <c r="C40" s="218" t="s">
        <v>145</v>
      </c>
      <c r="D40" s="218"/>
      <c r="E40" s="218"/>
      <c r="F40" s="218"/>
      <c r="G40" s="218"/>
      <c r="H40" s="218"/>
      <c r="I40" s="218"/>
      <c r="J40" s="219"/>
      <c r="K40" s="17">
        <f>(K38+K39)</f>
        <v>0</v>
      </c>
      <c r="L40" s="18" t="s">
        <v>0</v>
      </c>
    </row>
    <row r="41" spans="2:12" ht="16.149999999999999" thickTop="1" x14ac:dyDescent="0.5">
      <c r="C41" s="217"/>
      <c r="D41" s="217"/>
      <c r="E41" s="217"/>
      <c r="F41" s="217"/>
      <c r="G41" s="217"/>
      <c r="H41" s="217"/>
      <c r="I41" s="217"/>
      <c r="J41" s="217"/>
      <c r="K41" s="217"/>
      <c r="L41" s="217"/>
    </row>
    <row r="42" spans="2:12" x14ac:dyDescent="0.4">
      <c r="B42" s="166"/>
      <c r="C42" s="166"/>
      <c r="D42" s="166"/>
      <c r="E42" s="166"/>
      <c r="F42" s="166"/>
      <c r="G42" s="166"/>
      <c r="H42" s="166"/>
      <c r="I42" s="166"/>
      <c r="J42" s="166"/>
      <c r="K42" s="166"/>
      <c r="L42" s="166"/>
    </row>
    <row r="43" spans="2:12" ht="15.75" x14ac:dyDescent="0.5">
      <c r="B43" s="162" t="s">
        <v>7</v>
      </c>
      <c r="C43" s="163"/>
      <c r="D43" s="164"/>
      <c r="E43" s="49" t="s">
        <v>11</v>
      </c>
      <c r="F43" s="165" t="s">
        <v>12</v>
      </c>
      <c r="G43" s="165"/>
      <c r="H43" s="165"/>
      <c r="I43" s="37" t="s">
        <v>13</v>
      </c>
      <c r="J43" s="162" t="s">
        <v>14</v>
      </c>
      <c r="K43" s="163"/>
      <c r="L43" s="164"/>
    </row>
    <row r="44" spans="2:12" ht="15.75" x14ac:dyDescent="0.5">
      <c r="B44" s="220">
        <f>K35</f>
        <v>0</v>
      </c>
      <c r="C44" s="220"/>
      <c r="D44" s="50" t="s">
        <v>0</v>
      </c>
      <c r="E44" s="49" t="s">
        <v>11</v>
      </c>
      <c r="F44" s="220">
        <f>K40</f>
        <v>0</v>
      </c>
      <c r="G44" s="220"/>
      <c r="H44" s="50" t="s">
        <v>0</v>
      </c>
      <c r="I44" s="37" t="s">
        <v>13</v>
      </c>
      <c r="J44" s="220">
        <f>B44+F44</f>
        <v>0</v>
      </c>
      <c r="K44" s="220"/>
      <c r="L44" s="50" t="s">
        <v>0</v>
      </c>
    </row>
    <row r="45" spans="2:12" x14ac:dyDescent="0.4">
      <c r="B45" s="161"/>
      <c r="C45" s="161"/>
      <c r="D45" s="161"/>
      <c r="E45" s="161"/>
      <c r="F45" s="161"/>
      <c r="G45" s="161"/>
      <c r="H45" s="161"/>
      <c r="I45" s="161"/>
      <c r="J45" s="161"/>
      <c r="K45" s="161"/>
      <c r="L45" s="161"/>
    </row>
    <row r="46" spans="2:12" ht="16.149999999999999" thickBot="1" x14ac:dyDescent="0.55000000000000004">
      <c r="B46" s="155" t="s">
        <v>18</v>
      </c>
      <c r="C46" s="155"/>
      <c r="D46" s="155"/>
      <c r="E46" s="37" t="s">
        <v>19</v>
      </c>
      <c r="F46" s="155" t="s">
        <v>17</v>
      </c>
      <c r="G46" s="155"/>
      <c r="H46" s="155"/>
      <c r="I46" s="37" t="s">
        <v>13</v>
      </c>
      <c r="J46" s="156" t="s">
        <v>16</v>
      </c>
      <c r="K46" s="156"/>
      <c r="L46" s="156"/>
    </row>
    <row r="47" spans="2:12" ht="16.5" thickTop="1" thickBot="1" x14ac:dyDescent="0.55000000000000004">
      <c r="B47" s="220">
        <f>J44</f>
        <v>0</v>
      </c>
      <c r="C47" s="220"/>
      <c r="D47" s="50" t="s">
        <v>0</v>
      </c>
      <c r="E47" s="37" t="s">
        <v>19</v>
      </c>
      <c r="F47" s="159">
        <v>240</v>
      </c>
      <c r="G47" s="160"/>
      <c r="H47" s="50" t="s">
        <v>20</v>
      </c>
      <c r="I47" s="38" t="s">
        <v>13</v>
      </c>
      <c r="J47" s="157">
        <f>B47/F47</f>
        <v>0</v>
      </c>
      <c r="K47" s="158"/>
      <c r="L47" s="51" t="s">
        <v>21</v>
      </c>
    </row>
    <row r="48" spans="2:12" ht="13.5" thickTop="1" x14ac:dyDescent="0.4"/>
  </sheetData>
  <mergeCells count="57">
    <mergeCell ref="B47:C47"/>
    <mergeCell ref="F47:G47"/>
    <mergeCell ref="J47:K47"/>
    <mergeCell ref="B45:L45"/>
    <mergeCell ref="B46:D46"/>
    <mergeCell ref="F46:H46"/>
    <mergeCell ref="J46:L46"/>
    <mergeCell ref="B42:L42"/>
    <mergeCell ref="B43:D43"/>
    <mergeCell ref="F43:H43"/>
    <mergeCell ref="J43:L43"/>
    <mergeCell ref="B44:C44"/>
    <mergeCell ref="F44:G44"/>
    <mergeCell ref="J44:K44"/>
    <mergeCell ref="C41:L41"/>
    <mergeCell ref="C38:J38"/>
    <mergeCell ref="B29:L29"/>
    <mergeCell ref="B30:L30"/>
    <mergeCell ref="B31:L31"/>
    <mergeCell ref="B32:L32"/>
    <mergeCell ref="B33:J33"/>
    <mergeCell ref="B34:J34"/>
    <mergeCell ref="B35:J35"/>
    <mergeCell ref="B36:L36"/>
    <mergeCell ref="B37:L37"/>
    <mergeCell ref="C39:J39"/>
    <mergeCell ref="C40:J40"/>
    <mergeCell ref="C17:J17"/>
    <mergeCell ref="C22:J22"/>
    <mergeCell ref="C28:J28"/>
    <mergeCell ref="C18:J18"/>
    <mergeCell ref="C19:J19"/>
    <mergeCell ref="C20:J20"/>
    <mergeCell ref="C21:J21"/>
    <mergeCell ref="C23:J23"/>
    <mergeCell ref="C24:J24"/>
    <mergeCell ref="C26:J26"/>
    <mergeCell ref="C27:J27"/>
    <mergeCell ref="C25:J25"/>
    <mergeCell ref="C16:J16"/>
    <mergeCell ref="A6:L6"/>
    <mergeCell ref="C8:J8"/>
    <mergeCell ref="C10:J10"/>
    <mergeCell ref="C11:J11"/>
    <mergeCell ref="C14:J14"/>
    <mergeCell ref="C15:J15"/>
    <mergeCell ref="C12:J12"/>
    <mergeCell ref="C13:J13"/>
    <mergeCell ref="K1:L1"/>
    <mergeCell ref="K2:L2"/>
    <mergeCell ref="C9:J9"/>
    <mergeCell ref="A1:J1"/>
    <mergeCell ref="A2:J2"/>
    <mergeCell ref="A3:J3"/>
    <mergeCell ref="C7:J7"/>
    <mergeCell ref="B4:J4"/>
    <mergeCell ref="B5:J5"/>
  </mergeCells>
  <phoneticPr fontId="0" type="noConversion"/>
  <conditionalFormatting sqref="K11">
    <cfRule type="cellIs" priority="1" stopIfTrue="1" operator="equal">
      <formula>"""0 then null"""</formula>
    </cfRule>
  </conditionalFormatting>
  <dataValidations count="2">
    <dataValidation type="whole" operator="greaterThanOrEqual" allowBlank="1" showInputMessage="1" showErrorMessage="1" sqref="B9">
      <formula1>2</formula1>
    </dataValidation>
    <dataValidation type="whole" operator="greaterThanOrEqual" allowBlank="1" showInputMessage="1" showErrorMessage="1" sqref="B10">
      <formula1>1</formula1>
    </dataValidation>
  </dataValidations>
  <pageMargins left="0.25" right="0.5" top="0" bottom="0" header="0" footer="0"/>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H70"/>
  <sheetViews>
    <sheetView workbookViewId="0">
      <selection sqref="A1:S1"/>
    </sheetView>
  </sheetViews>
  <sheetFormatPr defaultRowHeight="13.15" x14ac:dyDescent="0.4"/>
  <cols>
    <col min="1" max="1" width="6.265625" style="2" customWidth="1"/>
    <col min="2" max="2" width="9.06640625" style="2"/>
    <col min="3" max="19" width="4" style="2" customWidth="1"/>
    <col min="20" max="20" width="1.265625" style="2" customWidth="1"/>
    <col min="21" max="21" width="9.06640625" style="2"/>
    <col min="22" max="22" width="8.3984375" style="2" customWidth="1"/>
    <col min="23" max="16384" width="9.06640625" style="2"/>
  </cols>
  <sheetData>
    <row r="1" spans="1:22" ht="18" x14ac:dyDescent="0.55000000000000004">
      <c r="A1" s="216" t="s">
        <v>159</v>
      </c>
      <c r="B1" s="216"/>
      <c r="C1" s="216"/>
      <c r="D1" s="216"/>
      <c r="E1" s="216"/>
      <c r="F1" s="216"/>
      <c r="G1" s="216"/>
      <c r="H1" s="216"/>
      <c r="I1" s="216"/>
      <c r="J1" s="216"/>
      <c r="K1" s="216"/>
      <c r="L1" s="216"/>
      <c r="M1" s="216"/>
      <c r="N1" s="216"/>
      <c r="O1" s="216"/>
      <c r="P1" s="216"/>
      <c r="Q1" s="216"/>
      <c r="R1" s="216"/>
      <c r="S1" s="216"/>
      <c r="T1" s="1"/>
      <c r="U1" s="270" t="s">
        <v>142</v>
      </c>
      <c r="V1" s="271"/>
    </row>
    <row r="2" spans="1:22" ht="15.75" x14ac:dyDescent="0.5">
      <c r="A2" s="268" t="s">
        <v>195</v>
      </c>
      <c r="B2" s="268"/>
      <c r="C2" s="268"/>
      <c r="D2" s="268"/>
      <c r="E2" s="268"/>
      <c r="F2" s="268"/>
      <c r="G2" s="268"/>
      <c r="H2" s="268"/>
      <c r="I2" s="268"/>
      <c r="J2" s="268"/>
      <c r="K2" s="268"/>
      <c r="L2" s="268"/>
      <c r="M2" s="268"/>
      <c r="N2" s="268"/>
      <c r="O2" s="268"/>
      <c r="P2" s="268"/>
      <c r="Q2" s="268"/>
      <c r="R2" s="268"/>
      <c r="S2" s="268"/>
      <c r="T2" s="1"/>
      <c r="U2" s="272"/>
      <c r="V2" s="273"/>
    </row>
    <row r="3" spans="1:22" ht="15.75" customHeight="1" x14ac:dyDescent="0.5">
      <c r="A3" s="151"/>
      <c r="B3" s="151"/>
      <c r="C3" s="151"/>
      <c r="D3" s="151"/>
      <c r="E3" s="151"/>
      <c r="F3" s="151"/>
      <c r="G3" s="151"/>
      <c r="H3" s="151"/>
      <c r="I3" s="151"/>
      <c r="J3" s="151"/>
      <c r="K3" s="151"/>
      <c r="L3" s="151"/>
      <c r="M3" s="151"/>
      <c r="N3" s="151"/>
      <c r="O3" s="151"/>
      <c r="P3" s="151"/>
      <c r="Q3" s="151"/>
      <c r="R3" s="151"/>
      <c r="S3" s="151"/>
      <c r="T3" s="3"/>
      <c r="U3" s="3"/>
      <c r="V3" s="3"/>
    </row>
    <row r="4" spans="1:22" x14ac:dyDescent="0.4">
      <c r="B4" s="268" t="s">
        <v>158</v>
      </c>
      <c r="C4" s="268"/>
      <c r="D4" s="268"/>
      <c r="E4" s="268"/>
      <c r="F4" s="268"/>
      <c r="G4" s="268"/>
      <c r="H4" s="268"/>
      <c r="I4" s="268"/>
      <c r="J4" s="268"/>
      <c r="K4" s="268"/>
      <c r="L4" s="268"/>
      <c r="M4" s="268"/>
      <c r="N4" s="268"/>
      <c r="O4" s="268"/>
      <c r="P4" s="268"/>
      <c r="Q4" s="268"/>
      <c r="R4" s="268"/>
      <c r="S4" s="268"/>
      <c r="T4" s="268"/>
      <c r="U4" s="268"/>
      <c r="V4" s="268"/>
    </row>
    <row r="5" spans="1:22" x14ac:dyDescent="0.4">
      <c r="B5" s="268" t="s">
        <v>130</v>
      </c>
      <c r="C5" s="268"/>
      <c r="D5" s="268"/>
      <c r="E5" s="268"/>
      <c r="F5" s="268"/>
      <c r="G5" s="268"/>
      <c r="H5" s="268"/>
      <c r="I5" s="268"/>
      <c r="J5" s="268"/>
      <c r="K5" s="268"/>
      <c r="L5" s="268"/>
      <c r="M5" s="268"/>
      <c r="N5" s="268"/>
      <c r="O5" s="268"/>
      <c r="P5" s="268"/>
      <c r="Q5" s="268"/>
      <c r="R5" s="268"/>
      <c r="S5" s="268"/>
      <c r="T5" s="268"/>
      <c r="U5" s="268"/>
      <c r="V5" s="268"/>
    </row>
    <row r="6" spans="1:22" x14ac:dyDescent="0.4">
      <c r="B6" s="268" t="s">
        <v>139</v>
      </c>
      <c r="C6" s="268"/>
      <c r="D6" s="268"/>
      <c r="E6" s="268"/>
      <c r="F6" s="268"/>
      <c r="G6" s="268"/>
      <c r="H6" s="268"/>
      <c r="I6" s="268"/>
      <c r="J6" s="268"/>
      <c r="K6" s="268"/>
      <c r="L6" s="268"/>
      <c r="M6" s="268"/>
      <c r="N6" s="268"/>
      <c r="O6" s="268"/>
      <c r="P6" s="268"/>
      <c r="Q6" s="268"/>
      <c r="R6" s="268"/>
      <c r="S6" s="268"/>
      <c r="T6" s="268"/>
      <c r="U6" s="268"/>
      <c r="V6" s="268"/>
    </row>
    <row r="7" spans="1:22" x14ac:dyDescent="0.4">
      <c r="A7" s="151"/>
      <c r="B7" s="151"/>
      <c r="C7" s="151"/>
      <c r="D7" s="151"/>
      <c r="E7" s="151"/>
      <c r="F7" s="151"/>
      <c r="G7" s="151"/>
      <c r="H7" s="151"/>
      <c r="I7" s="151"/>
      <c r="J7" s="151"/>
      <c r="K7" s="151"/>
      <c r="L7" s="151"/>
      <c r="M7" s="151"/>
      <c r="N7" s="151"/>
      <c r="O7" s="151"/>
      <c r="P7" s="151"/>
      <c r="Q7" s="151"/>
      <c r="R7" s="151"/>
      <c r="S7" s="151"/>
      <c r="T7" s="151"/>
      <c r="U7" s="151"/>
      <c r="V7" s="151"/>
    </row>
    <row r="8" spans="1:22" ht="15.75" x14ac:dyDescent="0.5">
      <c r="A8" s="4"/>
      <c r="B8" s="5"/>
      <c r="C8" s="185" t="s">
        <v>29</v>
      </c>
      <c r="D8" s="185"/>
      <c r="E8" s="185"/>
      <c r="F8" s="185"/>
      <c r="G8" s="185"/>
      <c r="H8" s="185"/>
      <c r="I8" s="185"/>
      <c r="J8" s="185"/>
      <c r="K8" s="185"/>
      <c r="L8" s="185"/>
      <c r="M8" s="185"/>
      <c r="N8" s="185"/>
      <c r="O8" s="185"/>
      <c r="P8" s="185"/>
      <c r="Q8" s="185"/>
      <c r="R8" s="185"/>
      <c r="S8" s="185"/>
      <c r="T8" s="6"/>
      <c r="U8" s="6"/>
      <c r="V8" s="6"/>
    </row>
    <row r="9" spans="1:22" ht="15.75" x14ac:dyDescent="0.5">
      <c r="A9" s="4"/>
      <c r="B9" s="7"/>
      <c r="C9" s="274" t="s">
        <v>131</v>
      </c>
      <c r="D9" s="274"/>
      <c r="E9" s="274"/>
      <c r="F9" s="274"/>
      <c r="G9" s="274"/>
      <c r="H9" s="274"/>
      <c r="I9" s="274"/>
      <c r="J9" s="274"/>
      <c r="K9" s="274"/>
      <c r="L9" s="274"/>
      <c r="M9" s="274"/>
      <c r="N9" s="274"/>
      <c r="O9" s="274"/>
      <c r="P9" s="274"/>
      <c r="Q9" s="274"/>
      <c r="R9" s="274"/>
      <c r="S9" s="274"/>
      <c r="T9" s="8"/>
      <c r="U9" s="9">
        <f>B9*3</f>
        <v>0</v>
      </c>
      <c r="V9" s="10" t="s">
        <v>0</v>
      </c>
    </row>
    <row r="10" spans="1:22" ht="15.75" x14ac:dyDescent="0.5">
      <c r="B10" s="11"/>
      <c r="C10" s="274" t="s">
        <v>151</v>
      </c>
      <c r="D10" s="274"/>
      <c r="E10" s="274"/>
      <c r="F10" s="274"/>
      <c r="G10" s="274"/>
      <c r="H10" s="274"/>
      <c r="I10" s="274"/>
      <c r="J10" s="274"/>
      <c r="K10" s="274"/>
      <c r="L10" s="274"/>
      <c r="M10" s="274"/>
      <c r="N10" s="274"/>
      <c r="O10" s="274"/>
      <c r="P10" s="274"/>
      <c r="Q10" s="274"/>
      <c r="R10" s="274"/>
      <c r="S10" s="274"/>
      <c r="T10" s="12"/>
      <c r="U10" s="9">
        <f>B10*1500</f>
        <v>0</v>
      </c>
      <c r="V10" s="10" t="s">
        <v>0</v>
      </c>
    </row>
    <row r="11" spans="1:22" ht="15.75" x14ac:dyDescent="0.5">
      <c r="B11" s="11"/>
      <c r="C11" s="232" t="s">
        <v>152</v>
      </c>
      <c r="D11" s="232"/>
      <c r="E11" s="232"/>
      <c r="F11" s="232"/>
      <c r="G11" s="232"/>
      <c r="H11" s="232"/>
      <c r="I11" s="232"/>
      <c r="J11" s="232"/>
      <c r="K11" s="232"/>
      <c r="L11" s="232"/>
      <c r="M11" s="232"/>
      <c r="N11" s="232"/>
      <c r="O11" s="232"/>
      <c r="P11" s="232"/>
      <c r="Q11" s="232"/>
      <c r="R11" s="232"/>
      <c r="S11" s="232"/>
      <c r="T11" s="13"/>
      <c r="U11" s="9">
        <f>B11*1500</f>
        <v>0</v>
      </c>
      <c r="V11" s="10" t="s">
        <v>0</v>
      </c>
    </row>
    <row r="12" spans="1:22" ht="15.75" x14ac:dyDescent="0.5">
      <c r="B12" s="11"/>
      <c r="C12" s="231" t="s">
        <v>153</v>
      </c>
      <c r="D12" s="232"/>
      <c r="E12" s="232"/>
      <c r="F12" s="232"/>
      <c r="G12" s="232"/>
      <c r="H12" s="232"/>
      <c r="I12" s="232"/>
      <c r="J12" s="232"/>
      <c r="K12" s="232"/>
      <c r="L12" s="232"/>
      <c r="M12" s="232"/>
      <c r="N12" s="232"/>
      <c r="O12" s="232"/>
      <c r="P12" s="232"/>
      <c r="Q12" s="232"/>
      <c r="R12" s="232"/>
      <c r="S12" s="232"/>
      <c r="T12" s="13"/>
      <c r="U12" s="9">
        <f t="shared" ref="U12:U27" si="0">B12</f>
        <v>0</v>
      </c>
      <c r="V12" s="10" t="s">
        <v>0</v>
      </c>
    </row>
    <row r="13" spans="1:22" ht="15.75" x14ac:dyDescent="0.5">
      <c r="B13" s="11"/>
      <c r="C13" s="231" t="s">
        <v>154</v>
      </c>
      <c r="D13" s="232"/>
      <c r="E13" s="232"/>
      <c r="F13" s="232"/>
      <c r="G13" s="232"/>
      <c r="H13" s="232"/>
      <c r="I13" s="232"/>
      <c r="J13" s="232"/>
      <c r="K13" s="232"/>
      <c r="L13" s="232"/>
      <c r="M13" s="232"/>
      <c r="N13" s="232"/>
      <c r="O13" s="232"/>
      <c r="P13" s="232"/>
      <c r="Q13" s="232"/>
      <c r="R13" s="232"/>
      <c r="S13" s="232"/>
      <c r="T13" s="13"/>
      <c r="U13" s="9">
        <f t="shared" si="0"/>
        <v>0</v>
      </c>
      <c r="V13" s="10" t="s">
        <v>0</v>
      </c>
    </row>
    <row r="14" spans="1:22" ht="15.75" x14ac:dyDescent="0.5">
      <c r="B14" s="11"/>
      <c r="C14" s="231" t="s">
        <v>155</v>
      </c>
      <c r="D14" s="232"/>
      <c r="E14" s="232"/>
      <c r="F14" s="232"/>
      <c r="G14" s="232"/>
      <c r="H14" s="232"/>
      <c r="I14" s="232"/>
      <c r="J14" s="232"/>
      <c r="K14" s="232"/>
      <c r="L14" s="232"/>
      <c r="M14" s="232"/>
      <c r="N14" s="232"/>
      <c r="O14" s="232"/>
      <c r="P14" s="232"/>
      <c r="Q14" s="232"/>
      <c r="R14" s="232"/>
      <c r="S14" s="232"/>
      <c r="T14" s="13"/>
      <c r="U14" s="9">
        <f t="shared" si="0"/>
        <v>0</v>
      </c>
      <c r="V14" s="10" t="s">
        <v>0</v>
      </c>
    </row>
    <row r="15" spans="1:22" ht="15.75" x14ac:dyDescent="0.5">
      <c r="B15" s="11"/>
      <c r="C15" s="231" t="s">
        <v>22</v>
      </c>
      <c r="D15" s="232"/>
      <c r="E15" s="232"/>
      <c r="F15" s="232"/>
      <c r="G15" s="232"/>
      <c r="H15" s="232"/>
      <c r="I15" s="232"/>
      <c r="J15" s="232"/>
      <c r="K15" s="232"/>
      <c r="L15" s="232"/>
      <c r="M15" s="232"/>
      <c r="N15" s="232"/>
      <c r="O15" s="232"/>
      <c r="P15" s="232"/>
      <c r="Q15" s="232"/>
      <c r="R15" s="232"/>
      <c r="S15" s="232"/>
      <c r="T15" s="13"/>
      <c r="U15" s="9">
        <f t="shared" si="0"/>
        <v>0</v>
      </c>
      <c r="V15" s="10" t="s">
        <v>0</v>
      </c>
    </row>
    <row r="16" spans="1:22" ht="15.75" x14ac:dyDescent="0.5">
      <c r="B16" s="11"/>
      <c r="C16" s="231" t="s">
        <v>156</v>
      </c>
      <c r="D16" s="232"/>
      <c r="E16" s="232"/>
      <c r="F16" s="232"/>
      <c r="G16" s="232"/>
      <c r="H16" s="232"/>
      <c r="I16" s="232"/>
      <c r="J16" s="232"/>
      <c r="K16" s="232"/>
      <c r="L16" s="232"/>
      <c r="M16" s="232"/>
      <c r="N16" s="232"/>
      <c r="O16" s="232"/>
      <c r="P16" s="232"/>
      <c r="Q16" s="232"/>
      <c r="R16" s="232"/>
      <c r="S16" s="232"/>
      <c r="T16" s="13"/>
      <c r="U16" s="9">
        <f t="shared" si="0"/>
        <v>0</v>
      </c>
      <c r="V16" s="10" t="s">
        <v>0</v>
      </c>
    </row>
    <row r="17" spans="1:34" ht="15.75" x14ac:dyDescent="0.5">
      <c r="B17" s="11"/>
      <c r="C17" s="231" t="s">
        <v>30</v>
      </c>
      <c r="D17" s="232"/>
      <c r="E17" s="232"/>
      <c r="F17" s="232"/>
      <c r="G17" s="232"/>
      <c r="H17" s="232"/>
      <c r="I17" s="232"/>
      <c r="J17" s="232"/>
      <c r="K17" s="232"/>
      <c r="L17" s="232"/>
      <c r="M17" s="232"/>
      <c r="N17" s="232"/>
      <c r="O17" s="232"/>
      <c r="P17" s="232"/>
      <c r="Q17" s="232"/>
      <c r="R17" s="232"/>
      <c r="S17" s="232"/>
      <c r="T17" s="13"/>
      <c r="U17" s="9">
        <f t="shared" si="0"/>
        <v>0</v>
      </c>
      <c r="V17" s="10" t="s">
        <v>0</v>
      </c>
    </row>
    <row r="18" spans="1:34" ht="15.75" x14ac:dyDescent="0.5">
      <c r="B18" s="11"/>
      <c r="C18" s="231" t="s">
        <v>24</v>
      </c>
      <c r="D18" s="232"/>
      <c r="E18" s="232"/>
      <c r="F18" s="232"/>
      <c r="G18" s="232"/>
      <c r="H18" s="232"/>
      <c r="I18" s="232"/>
      <c r="J18" s="232"/>
      <c r="K18" s="232"/>
      <c r="L18" s="232"/>
      <c r="M18" s="232"/>
      <c r="N18" s="232"/>
      <c r="O18" s="232"/>
      <c r="P18" s="232"/>
      <c r="Q18" s="232"/>
      <c r="R18" s="232"/>
      <c r="S18" s="232"/>
      <c r="T18" s="13"/>
      <c r="U18" s="9">
        <f t="shared" si="0"/>
        <v>0</v>
      </c>
      <c r="V18" s="10" t="s">
        <v>0</v>
      </c>
    </row>
    <row r="19" spans="1:34" ht="15.75" x14ac:dyDescent="0.5">
      <c r="B19" s="11"/>
      <c r="C19" s="231" t="s">
        <v>31</v>
      </c>
      <c r="D19" s="232"/>
      <c r="E19" s="232"/>
      <c r="F19" s="232"/>
      <c r="G19" s="232"/>
      <c r="H19" s="232"/>
      <c r="I19" s="232"/>
      <c r="J19" s="232"/>
      <c r="K19" s="232"/>
      <c r="L19" s="232"/>
      <c r="M19" s="232"/>
      <c r="N19" s="232"/>
      <c r="O19" s="232"/>
      <c r="P19" s="232"/>
      <c r="Q19" s="232"/>
      <c r="R19" s="232"/>
      <c r="S19" s="232"/>
      <c r="T19" s="13"/>
      <c r="U19" s="9">
        <f t="shared" si="0"/>
        <v>0</v>
      </c>
      <c r="V19" s="10" t="s">
        <v>0</v>
      </c>
    </row>
    <row r="20" spans="1:34" ht="15.75" x14ac:dyDescent="0.5">
      <c r="B20" s="11"/>
      <c r="C20" s="231" t="s">
        <v>28</v>
      </c>
      <c r="D20" s="232"/>
      <c r="E20" s="232"/>
      <c r="F20" s="232"/>
      <c r="G20" s="232"/>
      <c r="H20" s="232"/>
      <c r="I20" s="232"/>
      <c r="J20" s="232"/>
      <c r="K20" s="232"/>
      <c r="L20" s="232"/>
      <c r="M20" s="232"/>
      <c r="N20" s="232"/>
      <c r="O20" s="232"/>
      <c r="P20" s="232"/>
      <c r="Q20" s="232"/>
      <c r="R20" s="232"/>
      <c r="S20" s="232"/>
      <c r="T20" s="13"/>
      <c r="U20" s="9">
        <f t="shared" si="0"/>
        <v>0</v>
      </c>
      <c r="V20" s="10" t="s">
        <v>0</v>
      </c>
    </row>
    <row r="21" spans="1:34" ht="15.75" x14ac:dyDescent="0.5">
      <c r="B21" s="11"/>
      <c r="C21" s="277" t="s">
        <v>27</v>
      </c>
      <c r="D21" s="278"/>
      <c r="E21" s="278"/>
      <c r="F21" s="278"/>
      <c r="G21" s="278"/>
      <c r="H21" s="278"/>
      <c r="I21" s="278"/>
      <c r="J21" s="278"/>
      <c r="K21" s="278"/>
      <c r="L21" s="278"/>
      <c r="M21" s="278"/>
      <c r="N21" s="278"/>
      <c r="O21" s="278"/>
      <c r="P21" s="278"/>
      <c r="Q21" s="278"/>
      <c r="R21" s="278"/>
      <c r="S21" s="278"/>
      <c r="T21" s="13"/>
      <c r="U21" s="9">
        <v>0</v>
      </c>
      <c r="V21" s="10" t="s">
        <v>0</v>
      </c>
    </row>
    <row r="22" spans="1:34" ht="15.75" x14ac:dyDescent="0.5">
      <c r="B22" s="11"/>
      <c r="C22" s="275" t="s">
        <v>140</v>
      </c>
      <c r="D22" s="276"/>
      <c r="E22" s="276"/>
      <c r="F22" s="276"/>
      <c r="G22" s="276"/>
      <c r="H22" s="276"/>
      <c r="I22" s="276"/>
      <c r="J22" s="276"/>
      <c r="K22" s="276"/>
      <c r="L22" s="276"/>
      <c r="M22" s="276"/>
      <c r="N22" s="276"/>
      <c r="O22" s="276"/>
      <c r="P22" s="276"/>
      <c r="Q22" s="276"/>
      <c r="R22" s="276"/>
      <c r="S22" s="276"/>
      <c r="T22" s="13"/>
      <c r="U22" s="9">
        <f t="shared" si="0"/>
        <v>0</v>
      </c>
      <c r="V22" s="10" t="s">
        <v>0</v>
      </c>
    </row>
    <row r="23" spans="1:34" ht="15.75" x14ac:dyDescent="0.5">
      <c r="B23" s="11"/>
      <c r="C23" s="275" t="s">
        <v>141</v>
      </c>
      <c r="D23" s="276"/>
      <c r="E23" s="276"/>
      <c r="F23" s="276"/>
      <c r="G23" s="276"/>
      <c r="H23" s="276"/>
      <c r="I23" s="276"/>
      <c r="J23" s="276"/>
      <c r="K23" s="276"/>
      <c r="L23" s="276"/>
      <c r="M23" s="276"/>
      <c r="N23" s="276"/>
      <c r="O23" s="276"/>
      <c r="P23" s="276"/>
      <c r="Q23" s="276"/>
      <c r="R23" s="276"/>
      <c r="S23" s="276"/>
      <c r="T23" s="13"/>
      <c r="U23" s="9">
        <f t="shared" si="0"/>
        <v>0</v>
      </c>
      <c r="V23" s="10" t="s">
        <v>0</v>
      </c>
    </row>
    <row r="24" spans="1:34" ht="15.75" x14ac:dyDescent="0.5">
      <c r="B24" s="11"/>
      <c r="C24" s="269"/>
      <c r="D24" s="221"/>
      <c r="E24" s="221"/>
      <c r="F24" s="221"/>
      <c r="G24" s="221"/>
      <c r="H24" s="221"/>
      <c r="I24" s="221"/>
      <c r="J24" s="221"/>
      <c r="K24" s="221"/>
      <c r="L24" s="221"/>
      <c r="M24" s="221"/>
      <c r="N24" s="221"/>
      <c r="O24" s="221"/>
      <c r="P24" s="221"/>
      <c r="Q24" s="221"/>
      <c r="R24" s="221"/>
      <c r="S24" s="221"/>
      <c r="T24" s="13"/>
      <c r="U24" s="9">
        <f t="shared" si="0"/>
        <v>0</v>
      </c>
      <c r="V24" s="10" t="s">
        <v>0</v>
      </c>
    </row>
    <row r="25" spans="1:34" ht="15.75" x14ac:dyDescent="0.5">
      <c r="B25" s="11"/>
      <c r="C25" s="269"/>
      <c r="D25" s="221"/>
      <c r="E25" s="221"/>
      <c r="F25" s="221"/>
      <c r="G25" s="221"/>
      <c r="H25" s="221"/>
      <c r="I25" s="221"/>
      <c r="J25" s="221"/>
      <c r="K25" s="221"/>
      <c r="L25" s="221"/>
      <c r="M25" s="221"/>
      <c r="N25" s="221"/>
      <c r="O25" s="221"/>
      <c r="P25" s="221"/>
      <c r="Q25" s="221"/>
      <c r="R25" s="221"/>
      <c r="S25" s="221"/>
      <c r="T25" s="13"/>
      <c r="U25" s="9">
        <f t="shared" si="0"/>
        <v>0</v>
      </c>
      <c r="V25" s="10" t="s">
        <v>0</v>
      </c>
    </row>
    <row r="26" spans="1:34" ht="15.75" x14ac:dyDescent="0.5">
      <c r="B26" s="11"/>
      <c r="C26" s="269"/>
      <c r="D26" s="221"/>
      <c r="E26" s="221"/>
      <c r="F26" s="221"/>
      <c r="G26" s="221"/>
      <c r="H26" s="221"/>
      <c r="I26" s="221"/>
      <c r="J26" s="221"/>
      <c r="K26" s="221"/>
      <c r="L26" s="221"/>
      <c r="M26" s="221"/>
      <c r="N26" s="221"/>
      <c r="O26" s="221"/>
      <c r="P26" s="221"/>
      <c r="Q26" s="221"/>
      <c r="R26" s="221"/>
      <c r="S26" s="221"/>
      <c r="T26" s="13"/>
      <c r="U26" s="9">
        <f t="shared" si="0"/>
        <v>0</v>
      </c>
      <c r="V26" s="10" t="s">
        <v>0</v>
      </c>
    </row>
    <row r="27" spans="1:34" ht="16.149999999999999" thickBot="1" x14ac:dyDescent="0.55000000000000004">
      <c r="B27" s="11"/>
      <c r="C27" s="221"/>
      <c r="D27" s="221"/>
      <c r="E27" s="221"/>
      <c r="F27" s="221"/>
      <c r="G27" s="221"/>
      <c r="H27" s="221"/>
      <c r="I27" s="221"/>
      <c r="J27" s="221"/>
      <c r="K27" s="221"/>
      <c r="L27" s="221"/>
      <c r="M27" s="221"/>
      <c r="N27" s="221"/>
      <c r="O27" s="221"/>
      <c r="P27" s="221"/>
      <c r="Q27" s="221"/>
      <c r="R27" s="221"/>
      <c r="S27" s="221"/>
      <c r="T27" s="13"/>
      <c r="U27" s="9">
        <f t="shared" si="0"/>
        <v>0</v>
      </c>
      <c r="V27" s="14" t="s">
        <v>0</v>
      </c>
      <c r="X27" s="5"/>
      <c r="Y27" s="5"/>
      <c r="Z27" s="5"/>
      <c r="AA27" s="5"/>
      <c r="AB27" s="5"/>
      <c r="AC27" s="5"/>
      <c r="AD27" s="5"/>
      <c r="AE27" s="5"/>
      <c r="AF27" s="5"/>
      <c r="AG27" s="5"/>
      <c r="AH27" s="5"/>
    </row>
    <row r="28" spans="1:34" ht="16.5" thickTop="1" thickBot="1" x14ac:dyDescent="0.55000000000000004">
      <c r="B28" s="15"/>
      <c r="C28" s="182" t="s">
        <v>2</v>
      </c>
      <c r="D28" s="182"/>
      <c r="E28" s="182"/>
      <c r="F28" s="182"/>
      <c r="G28" s="182"/>
      <c r="H28" s="182"/>
      <c r="I28" s="182"/>
      <c r="J28" s="182"/>
      <c r="K28" s="182"/>
      <c r="L28" s="182"/>
      <c r="M28" s="182"/>
      <c r="N28" s="182"/>
      <c r="O28" s="182"/>
      <c r="P28" s="182"/>
      <c r="Q28" s="182"/>
      <c r="R28" s="182"/>
      <c r="S28" s="182"/>
      <c r="T28" s="16"/>
      <c r="U28" s="17">
        <f>SUM(U9:U27)</f>
        <v>0</v>
      </c>
      <c r="V28" s="18" t="s">
        <v>0</v>
      </c>
    </row>
    <row r="29" spans="1:34" ht="16.149999999999999" thickTop="1" x14ac:dyDescent="0.5">
      <c r="B29" s="262"/>
      <c r="C29" s="262"/>
      <c r="D29" s="262"/>
      <c r="E29" s="262"/>
      <c r="F29" s="262"/>
      <c r="G29" s="262"/>
      <c r="H29" s="262"/>
      <c r="I29" s="262"/>
      <c r="J29" s="262"/>
      <c r="K29" s="262"/>
      <c r="L29" s="262"/>
      <c r="M29" s="262"/>
      <c r="N29" s="262"/>
      <c r="O29" s="262"/>
      <c r="P29" s="262"/>
      <c r="Q29" s="262"/>
      <c r="R29" s="262"/>
      <c r="S29" s="262"/>
      <c r="T29" s="262"/>
      <c r="U29" s="262"/>
      <c r="V29" s="262"/>
    </row>
    <row r="30" spans="1:34" ht="15.75" customHeight="1" x14ac:dyDescent="0.5">
      <c r="A30" s="250" t="s">
        <v>132</v>
      </c>
      <c r="B30" s="250"/>
      <c r="C30" s="250"/>
      <c r="D30" s="250"/>
      <c r="E30" s="250"/>
      <c r="F30" s="250"/>
      <c r="G30" s="250"/>
      <c r="H30" s="250"/>
      <c r="I30" s="250"/>
      <c r="J30" s="250"/>
      <c r="K30" s="250"/>
      <c r="L30" s="250"/>
      <c r="M30" s="250"/>
      <c r="N30" s="250"/>
      <c r="O30" s="250"/>
      <c r="P30" s="250"/>
      <c r="Q30" s="250"/>
      <c r="R30" s="250"/>
      <c r="S30" s="250"/>
      <c r="T30" s="250"/>
      <c r="U30" s="250"/>
      <c r="V30" s="250"/>
    </row>
    <row r="31" spans="1:34" ht="15.75" customHeight="1" thickBot="1" x14ac:dyDescent="0.55000000000000004">
      <c r="A31" s="19"/>
      <c r="B31" s="252" t="s">
        <v>134</v>
      </c>
      <c r="C31" s="252"/>
      <c r="D31" s="252"/>
      <c r="E31" s="252"/>
      <c r="F31" s="252"/>
      <c r="G31" s="252"/>
      <c r="H31" s="252"/>
      <c r="I31" s="252"/>
      <c r="J31" s="252"/>
      <c r="K31" s="252"/>
      <c r="L31" s="252"/>
      <c r="M31" s="252"/>
      <c r="N31" s="252"/>
      <c r="O31" s="252"/>
      <c r="P31" s="252"/>
      <c r="Q31" s="252"/>
      <c r="R31" s="252"/>
      <c r="S31" s="252"/>
      <c r="T31" s="252"/>
      <c r="U31" s="252"/>
      <c r="V31" s="252"/>
    </row>
    <row r="32" spans="1:34" ht="15.75" customHeight="1" x14ac:dyDescent="0.5">
      <c r="A32" s="20"/>
      <c r="B32" s="234" t="s">
        <v>122</v>
      </c>
      <c r="C32" s="235"/>
      <c r="D32" s="235"/>
      <c r="E32" s="235"/>
      <c r="F32" s="235"/>
      <c r="G32" s="235"/>
      <c r="H32" s="235"/>
      <c r="I32" s="235"/>
      <c r="J32" s="235"/>
      <c r="K32" s="235"/>
      <c r="L32" s="235"/>
      <c r="M32" s="235"/>
      <c r="N32" s="235"/>
      <c r="O32" s="235"/>
      <c r="P32" s="235"/>
      <c r="Q32" s="235"/>
      <c r="R32" s="235"/>
      <c r="S32" s="235"/>
      <c r="T32" s="236"/>
      <c r="U32" s="21"/>
      <c r="V32" s="186" t="s">
        <v>0</v>
      </c>
    </row>
    <row r="33" spans="1:22" ht="15.75" customHeight="1" thickBot="1" x14ac:dyDescent="0.55000000000000004">
      <c r="B33" s="237" t="s">
        <v>150</v>
      </c>
      <c r="C33" s="238"/>
      <c r="D33" s="238"/>
      <c r="E33" s="238"/>
      <c r="F33" s="238"/>
      <c r="G33" s="238"/>
      <c r="H33" s="238"/>
      <c r="I33" s="238"/>
      <c r="J33" s="238"/>
      <c r="K33" s="238"/>
      <c r="L33" s="238"/>
      <c r="M33" s="238"/>
      <c r="N33" s="238"/>
      <c r="O33" s="238"/>
      <c r="P33" s="238"/>
      <c r="Q33" s="238"/>
      <c r="R33" s="238"/>
      <c r="S33" s="238"/>
      <c r="T33" s="239"/>
      <c r="U33" s="22"/>
      <c r="V33" s="187"/>
    </row>
    <row r="34" spans="1:22" ht="15.75" customHeight="1" thickBot="1" x14ac:dyDescent="0.55000000000000004">
      <c r="B34" s="263" t="s">
        <v>46</v>
      </c>
      <c r="C34" s="264"/>
      <c r="D34" s="264"/>
      <c r="E34" s="264"/>
      <c r="F34" s="264"/>
      <c r="G34" s="264"/>
      <c r="H34" s="264"/>
      <c r="I34" s="264"/>
      <c r="J34" s="264"/>
      <c r="K34" s="264"/>
      <c r="L34" s="264"/>
      <c r="M34" s="264"/>
      <c r="N34" s="264"/>
      <c r="O34" s="264"/>
      <c r="P34" s="264"/>
      <c r="Q34" s="264"/>
      <c r="R34" s="264"/>
      <c r="S34" s="264"/>
      <c r="T34" s="265"/>
      <c r="U34" s="23"/>
      <c r="V34" s="24"/>
    </row>
    <row r="35" spans="1:22" ht="15.75" customHeight="1" x14ac:dyDescent="0.5">
      <c r="A35" s="25"/>
      <c r="B35" s="234" t="s">
        <v>123</v>
      </c>
      <c r="C35" s="235"/>
      <c r="D35" s="235"/>
      <c r="E35" s="235"/>
      <c r="F35" s="235"/>
      <c r="G35" s="235"/>
      <c r="H35" s="235"/>
      <c r="I35" s="235"/>
      <c r="J35" s="235"/>
      <c r="K35" s="235"/>
      <c r="L35" s="235"/>
      <c r="M35" s="235"/>
      <c r="N35" s="235"/>
      <c r="O35" s="235"/>
      <c r="P35" s="235"/>
      <c r="Q35" s="235"/>
      <c r="R35" s="235"/>
      <c r="S35" s="235"/>
      <c r="T35" s="236"/>
      <c r="U35" s="240"/>
      <c r="V35" s="186" t="s">
        <v>0</v>
      </c>
    </row>
    <row r="36" spans="1:22" ht="15.75" customHeight="1" thickBot="1" x14ac:dyDescent="0.55000000000000004">
      <c r="B36" s="237" t="s">
        <v>136</v>
      </c>
      <c r="C36" s="238"/>
      <c r="D36" s="238"/>
      <c r="E36" s="238"/>
      <c r="F36" s="238"/>
      <c r="G36" s="238"/>
      <c r="H36" s="238"/>
      <c r="I36" s="238"/>
      <c r="J36" s="238"/>
      <c r="K36" s="238"/>
      <c r="L36" s="238"/>
      <c r="M36" s="238"/>
      <c r="N36" s="238"/>
      <c r="O36" s="238"/>
      <c r="P36" s="238"/>
      <c r="Q36" s="238"/>
      <c r="R36" s="238"/>
      <c r="S36" s="238"/>
      <c r="T36" s="239"/>
      <c r="U36" s="241"/>
      <c r="V36" s="187"/>
    </row>
    <row r="37" spans="1:22" ht="15.75" customHeight="1" thickBot="1" x14ac:dyDescent="0.55000000000000004">
      <c r="A37" s="4"/>
      <c r="B37" s="242" t="s">
        <v>46</v>
      </c>
      <c r="C37" s="243"/>
      <c r="D37" s="243"/>
      <c r="E37" s="243"/>
      <c r="F37" s="243"/>
      <c r="G37" s="243"/>
      <c r="H37" s="243"/>
      <c r="I37" s="243"/>
      <c r="J37" s="243"/>
      <c r="K37" s="243"/>
      <c r="L37" s="243"/>
      <c r="M37" s="243"/>
      <c r="N37" s="243"/>
      <c r="O37" s="243"/>
      <c r="P37" s="243"/>
      <c r="Q37" s="243"/>
      <c r="R37" s="243"/>
      <c r="S37" s="243"/>
      <c r="T37" s="244"/>
      <c r="U37" s="23"/>
      <c r="V37" s="24"/>
    </row>
    <row r="38" spans="1:22" ht="15.75" customHeight="1" x14ac:dyDescent="0.5">
      <c r="A38" s="25"/>
      <c r="B38" s="234" t="s">
        <v>124</v>
      </c>
      <c r="C38" s="235"/>
      <c r="D38" s="235"/>
      <c r="E38" s="235"/>
      <c r="F38" s="235"/>
      <c r="G38" s="235"/>
      <c r="H38" s="235"/>
      <c r="I38" s="235"/>
      <c r="J38" s="235"/>
      <c r="K38" s="235"/>
      <c r="L38" s="235"/>
      <c r="M38" s="235"/>
      <c r="N38" s="235"/>
      <c r="O38" s="235"/>
      <c r="P38" s="235"/>
      <c r="Q38" s="235"/>
      <c r="R38" s="235"/>
      <c r="S38" s="235"/>
      <c r="T38" s="236"/>
      <c r="U38" s="240"/>
      <c r="V38" s="186" t="s">
        <v>0</v>
      </c>
    </row>
    <row r="39" spans="1:22" ht="15.75" customHeight="1" thickBot="1" x14ac:dyDescent="0.55000000000000004">
      <c r="B39" s="237" t="s">
        <v>157</v>
      </c>
      <c r="C39" s="238"/>
      <c r="D39" s="238"/>
      <c r="E39" s="238"/>
      <c r="F39" s="238"/>
      <c r="G39" s="238"/>
      <c r="H39" s="238"/>
      <c r="I39" s="238"/>
      <c r="J39" s="238"/>
      <c r="K39" s="238"/>
      <c r="L39" s="238"/>
      <c r="M39" s="238"/>
      <c r="N39" s="238"/>
      <c r="O39" s="238"/>
      <c r="P39" s="238"/>
      <c r="Q39" s="238"/>
      <c r="R39" s="238"/>
      <c r="S39" s="238"/>
      <c r="T39" s="239"/>
      <c r="U39" s="241"/>
      <c r="V39" s="259"/>
    </row>
    <row r="40" spans="1:22" ht="17.25" customHeight="1" thickTop="1" thickBot="1" x14ac:dyDescent="0.55000000000000004">
      <c r="B40" s="261" t="s">
        <v>132</v>
      </c>
      <c r="C40" s="261"/>
      <c r="D40" s="261"/>
      <c r="E40" s="261"/>
      <c r="F40" s="261"/>
      <c r="G40" s="261"/>
      <c r="H40" s="261"/>
      <c r="I40" s="261"/>
      <c r="J40" s="261"/>
      <c r="K40" s="261"/>
      <c r="L40" s="261"/>
      <c r="M40" s="261"/>
      <c r="N40" s="261"/>
      <c r="O40" s="261"/>
      <c r="P40" s="261"/>
      <c r="Q40" s="261"/>
      <c r="R40" s="261"/>
      <c r="S40" s="261"/>
      <c r="T40" s="26"/>
      <c r="U40" s="27">
        <f>SUM(U32:U38)</f>
        <v>0</v>
      </c>
      <c r="V40" s="18" t="s">
        <v>0</v>
      </c>
    </row>
    <row r="41" spans="1:22" ht="10.5" customHeight="1" thickTop="1" x14ac:dyDescent="0.5">
      <c r="B41" s="26"/>
      <c r="C41" s="26"/>
      <c r="D41" s="26"/>
      <c r="E41" s="26"/>
      <c r="F41" s="26"/>
      <c r="G41" s="26"/>
      <c r="H41" s="26"/>
      <c r="I41" s="26"/>
      <c r="J41" s="26"/>
      <c r="K41" s="26"/>
      <c r="L41" s="26"/>
      <c r="M41" s="26"/>
      <c r="N41" s="26"/>
      <c r="O41" s="26"/>
      <c r="P41" s="26"/>
      <c r="Q41" s="26"/>
      <c r="R41" s="26"/>
      <c r="S41" s="26"/>
      <c r="T41" s="26"/>
      <c r="U41" s="28"/>
      <c r="V41" s="29"/>
    </row>
    <row r="42" spans="1:22" ht="17.25" customHeight="1" x14ac:dyDescent="0.5">
      <c r="B42" s="258" t="s">
        <v>3</v>
      </c>
      <c r="C42" s="258"/>
      <c r="D42" s="258"/>
      <c r="E42" s="258"/>
      <c r="F42" s="258"/>
      <c r="G42" s="258"/>
      <c r="H42" s="258"/>
      <c r="I42" s="258"/>
      <c r="J42" s="258"/>
      <c r="K42" s="258"/>
      <c r="L42" s="258"/>
      <c r="M42" s="258"/>
      <c r="N42" s="258"/>
      <c r="O42" s="258"/>
      <c r="P42" s="258"/>
      <c r="Q42" s="258"/>
      <c r="R42" s="258"/>
      <c r="S42" s="258"/>
      <c r="T42" s="258"/>
      <c r="U42" s="258"/>
      <c r="V42" s="258"/>
    </row>
    <row r="43" spans="1:22" ht="17.25" customHeight="1" x14ac:dyDescent="0.5">
      <c r="B43" s="258" t="s">
        <v>32</v>
      </c>
      <c r="C43" s="258"/>
      <c r="D43" s="258"/>
      <c r="E43" s="258"/>
      <c r="F43" s="258"/>
      <c r="G43" s="258"/>
      <c r="H43" s="258"/>
      <c r="I43" s="258"/>
      <c r="J43" s="258"/>
      <c r="K43" s="258"/>
      <c r="L43" s="258"/>
      <c r="M43" s="258"/>
      <c r="N43" s="258"/>
      <c r="O43" s="258"/>
      <c r="P43" s="258"/>
      <c r="Q43" s="258"/>
      <c r="R43" s="258"/>
      <c r="S43" s="258"/>
      <c r="T43" s="258"/>
      <c r="U43" s="258"/>
      <c r="V43" s="258"/>
    </row>
    <row r="44" spans="1:22" ht="17.25" customHeight="1" x14ac:dyDescent="0.5">
      <c r="B44" s="30"/>
      <c r="C44" s="231" t="s">
        <v>33</v>
      </c>
      <c r="D44" s="232"/>
      <c r="E44" s="232"/>
      <c r="F44" s="232"/>
      <c r="G44" s="232"/>
      <c r="H44" s="232"/>
      <c r="I44" s="232"/>
      <c r="J44" s="232"/>
      <c r="K44" s="232"/>
      <c r="L44" s="232"/>
      <c r="M44" s="232"/>
      <c r="N44" s="232"/>
      <c r="O44" s="232"/>
      <c r="P44" s="232"/>
      <c r="Q44" s="232"/>
      <c r="R44" s="232"/>
      <c r="S44" s="232"/>
      <c r="T44" s="233"/>
      <c r="U44" s="31">
        <f>IF(U28&gt;8000,8000,U28)</f>
        <v>0</v>
      </c>
      <c r="V44" s="32" t="s">
        <v>0</v>
      </c>
    </row>
    <row r="45" spans="1:22" ht="17.25" customHeight="1" x14ac:dyDescent="0.5">
      <c r="B45" s="30"/>
      <c r="C45" s="231" t="s">
        <v>6</v>
      </c>
      <c r="D45" s="232"/>
      <c r="E45" s="232"/>
      <c r="F45" s="232"/>
      <c r="G45" s="232"/>
      <c r="H45" s="232"/>
      <c r="I45" s="232"/>
      <c r="J45" s="232"/>
      <c r="K45" s="232"/>
      <c r="L45" s="232"/>
      <c r="M45" s="232"/>
      <c r="N45" s="232"/>
      <c r="O45" s="232"/>
      <c r="P45" s="232"/>
      <c r="Q45" s="232"/>
      <c r="R45" s="232"/>
      <c r="S45" s="232"/>
      <c r="T45" s="233"/>
      <c r="U45" s="33">
        <f>(U28-U44)*0.4</f>
        <v>0</v>
      </c>
      <c r="V45" s="32" t="s">
        <v>0</v>
      </c>
    </row>
    <row r="46" spans="1:22" ht="17.25" customHeight="1" thickBot="1" x14ac:dyDescent="0.55000000000000004">
      <c r="B46" s="30"/>
      <c r="C46" s="231" t="s">
        <v>133</v>
      </c>
      <c r="D46" s="232"/>
      <c r="E46" s="232"/>
      <c r="F46" s="232"/>
      <c r="G46" s="232"/>
      <c r="H46" s="232"/>
      <c r="I46" s="232"/>
      <c r="J46" s="232"/>
      <c r="K46" s="232"/>
      <c r="L46" s="232"/>
      <c r="M46" s="232"/>
      <c r="N46" s="232"/>
      <c r="O46" s="232"/>
      <c r="P46" s="232"/>
      <c r="Q46" s="232"/>
      <c r="R46" s="232"/>
      <c r="S46" s="232"/>
      <c r="T46" s="233"/>
      <c r="U46" s="34">
        <f>U40</f>
        <v>0</v>
      </c>
      <c r="V46" s="35" t="s">
        <v>0</v>
      </c>
    </row>
    <row r="47" spans="1:22" ht="17.25" customHeight="1" thickTop="1" thickBot="1" x14ac:dyDescent="0.55000000000000004">
      <c r="B47" s="26"/>
      <c r="C47" s="267" t="s">
        <v>14</v>
      </c>
      <c r="D47" s="267"/>
      <c r="E47" s="267"/>
      <c r="F47" s="267"/>
      <c r="G47" s="267"/>
      <c r="H47" s="267"/>
      <c r="I47" s="267"/>
      <c r="J47" s="267"/>
      <c r="K47" s="267"/>
      <c r="L47" s="267"/>
      <c r="M47" s="267"/>
      <c r="N47" s="267"/>
      <c r="O47" s="267"/>
      <c r="P47" s="267"/>
      <c r="Q47" s="267"/>
      <c r="R47" s="267"/>
      <c r="S47" s="267"/>
      <c r="T47" s="36"/>
      <c r="U47" s="27">
        <f>SUM(U44:U46)</f>
        <v>0</v>
      </c>
      <c r="V47" s="18" t="s">
        <v>0</v>
      </c>
    </row>
    <row r="48" spans="1:22" ht="12.75" customHeight="1" thickTop="1" x14ac:dyDescent="0.5">
      <c r="A48" s="266"/>
      <c r="B48" s="266"/>
      <c r="C48" s="266"/>
      <c r="D48" s="266"/>
      <c r="E48" s="266"/>
      <c r="F48" s="266"/>
      <c r="G48" s="266"/>
      <c r="H48" s="266"/>
      <c r="I48" s="266"/>
      <c r="J48" s="266"/>
      <c r="K48" s="266"/>
      <c r="L48" s="266"/>
      <c r="M48" s="266"/>
      <c r="N48" s="266"/>
      <c r="O48" s="266"/>
      <c r="P48" s="266"/>
      <c r="Q48" s="266"/>
      <c r="R48" s="266"/>
      <c r="S48" s="266"/>
      <c r="T48" s="266"/>
      <c r="U48" s="266"/>
      <c r="V48" s="266"/>
    </row>
    <row r="49" spans="1:22" ht="17.25" customHeight="1" thickBot="1" x14ac:dyDescent="0.55000000000000004">
      <c r="B49" s="227" t="s">
        <v>14</v>
      </c>
      <c r="C49" s="228"/>
      <c r="D49" s="228"/>
      <c r="E49" s="228"/>
      <c r="F49" s="228"/>
      <c r="G49" s="228"/>
      <c r="H49" s="229"/>
      <c r="I49" s="37" t="s">
        <v>19</v>
      </c>
      <c r="J49" s="227" t="s">
        <v>17</v>
      </c>
      <c r="K49" s="228"/>
      <c r="L49" s="228"/>
      <c r="M49" s="228"/>
      <c r="N49" s="229"/>
      <c r="O49" s="38" t="s">
        <v>13</v>
      </c>
      <c r="P49" s="224" t="s">
        <v>16</v>
      </c>
      <c r="Q49" s="225"/>
      <c r="R49" s="225"/>
      <c r="S49" s="225"/>
      <c r="T49" s="225"/>
      <c r="U49" s="225"/>
      <c r="V49" s="226"/>
    </row>
    <row r="50" spans="1:22" ht="17.25" customHeight="1" thickTop="1" thickBot="1" x14ac:dyDescent="0.55000000000000004">
      <c r="B50" s="230">
        <f>U47</f>
        <v>0</v>
      </c>
      <c r="C50" s="222"/>
      <c r="D50" s="222"/>
      <c r="E50" s="223"/>
      <c r="F50" s="230" t="s">
        <v>0</v>
      </c>
      <c r="G50" s="222"/>
      <c r="H50" s="223"/>
      <c r="I50" s="37" t="s">
        <v>19</v>
      </c>
      <c r="J50" s="159">
        <v>240</v>
      </c>
      <c r="K50" s="160"/>
      <c r="L50" s="222" t="s">
        <v>20</v>
      </c>
      <c r="M50" s="222"/>
      <c r="N50" s="223"/>
      <c r="O50" s="39" t="s">
        <v>13</v>
      </c>
      <c r="P50" s="157">
        <f>+B50/J50</f>
        <v>0</v>
      </c>
      <c r="Q50" s="158"/>
      <c r="R50" s="158"/>
      <c r="S50" s="158"/>
      <c r="T50" s="158"/>
      <c r="U50" s="158"/>
      <c r="V50" s="18" t="s">
        <v>21</v>
      </c>
    </row>
    <row r="51" spans="1:22" ht="17.25" customHeight="1" thickTop="1" x14ac:dyDescent="0.5">
      <c r="A51" s="40"/>
      <c r="B51" s="41"/>
      <c r="C51" s="41"/>
      <c r="D51" s="41"/>
      <c r="E51" s="41"/>
      <c r="F51" s="41"/>
      <c r="G51" s="41"/>
      <c r="H51" s="41"/>
      <c r="I51" s="41"/>
      <c r="J51" s="41"/>
      <c r="K51" s="41"/>
      <c r="L51" s="42"/>
      <c r="M51" s="42"/>
      <c r="N51" s="42"/>
      <c r="O51" s="42"/>
      <c r="P51" s="42"/>
      <c r="Q51" s="42"/>
      <c r="R51" s="42"/>
      <c r="S51" s="42"/>
      <c r="T51" s="42"/>
      <c r="U51" s="28"/>
      <c r="V51" s="29"/>
    </row>
    <row r="52" spans="1:22" ht="17.25" customHeight="1" x14ac:dyDescent="0.5">
      <c r="A52" s="40"/>
      <c r="B52" s="250"/>
      <c r="C52" s="250"/>
      <c r="D52" s="250"/>
      <c r="E52" s="250"/>
      <c r="F52" s="250"/>
      <c r="G52" s="250"/>
      <c r="H52" s="250"/>
      <c r="I52" s="43"/>
      <c r="J52" s="250"/>
      <c r="K52" s="250"/>
      <c r="L52" s="250"/>
      <c r="M52" s="250"/>
      <c r="N52" s="250"/>
      <c r="O52" s="43"/>
      <c r="P52" s="250"/>
      <c r="Q52" s="250"/>
      <c r="R52" s="250"/>
      <c r="S52" s="250"/>
      <c r="T52" s="250"/>
      <c r="U52" s="250"/>
      <c r="V52" s="250"/>
    </row>
    <row r="53" spans="1:22" ht="17.25" customHeight="1" x14ac:dyDescent="0.5">
      <c r="A53" s="40"/>
      <c r="B53" s="248"/>
      <c r="C53" s="248"/>
      <c r="D53" s="248"/>
      <c r="E53" s="248"/>
      <c r="F53" s="248"/>
      <c r="G53" s="248"/>
      <c r="H53" s="248"/>
      <c r="I53" s="43"/>
      <c r="J53" s="257"/>
      <c r="K53" s="257"/>
      <c r="L53" s="257"/>
      <c r="M53" s="257"/>
      <c r="N53" s="257"/>
      <c r="O53" s="43"/>
      <c r="P53" s="246"/>
      <c r="Q53" s="246"/>
      <c r="R53" s="246"/>
      <c r="S53" s="246"/>
      <c r="T53" s="246"/>
      <c r="U53" s="246"/>
      <c r="V53" s="29"/>
    </row>
    <row r="54" spans="1:22" ht="17.25" customHeight="1" x14ac:dyDescent="0.5">
      <c r="A54" s="40"/>
      <c r="B54" s="41"/>
      <c r="C54" s="41"/>
      <c r="D54" s="41"/>
      <c r="E54" s="41"/>
      <c r="F54" s="41"/>
      <c r="G54" s="41"/>
      <c r="H54" s="41"/>
      <c r="I54" s="41"/>
      <c r="J54" s="256"/>
      <c r="K54" s="256"/>
      <c r="L54" s="42"/>
      <c r="M54" s="42"/>
      <c r="N54" s="43"/>
      <c r="O54" s="6"/>
      <c r="P54" s="6"/>
      <c r="Q54" s="6"/>
      <c r="R54" s="42"/>
      <c r="S54" s="42"/>
      <c r="T54" s="42"/>
      <c r="U54" s="28"/>
      <c r="V54" s="29"/>
    </row>
    <row r="55" spans="1:22" ht="17.25" customHeight="1" x14ac:dyDescent="0.5">
      <c r="A55" s="245"/>
      <c r="B55" s="245"/>
      <c r="C55" s="245"/>
      <c r="D55" s="245"/>
      <c r="E55" s="245"/>
      <c r="F55" s="245"/>
      <c r="G55" s="245"/>
      <c r="H55" s="245"/>
      <c r="I55" s="245"/>
      <c r="J55" s="245"/>
      <c r="K55" s="245"/>
      <c r="L55" s="245"/>
      <c r="M55" s="245"/>
      <c r="N55" s="245"/>
      <c r="O55" s="245"/>
      <c r="P55" s="245"/>
      <c r="Q55" s="245"/>
      <c r="R55" s="245"/>
      <c r="S55" s="245"/>
      <c r="T55" s="245"/>
      <c r="U55" s="245"/>
      <c r="V55" s="245"/>
    </row>
    <row r="56" spans="1:22" ht="17.25" customHeight="1" x14ac:dyDescent="0.5">
      <c r="A56" s="19"/>
      <c r="B56" s="255"/>
      <c r="C56" s="255"/>
      <c r="D56" s="255"/>
      <c r="E56" s="255"/>
      <c r="F56" s="255"/>
      <c r="G56" s="255"/>
      <c r="H56" s="255"/>
      <c r="I56" s="255"/>
      <c r="J56" s="255"/>
      <c r="K56" s="255"/>
      <c r="L56" s="255"/>
      <c r="M56" s="255"/>
      <c r="N56" s="255"/>
      <c r="O56" s="255"/>
      <c r="P56" s="251"/>
      <c r="Q56" s="251"/>
      <c r="R56" s="251"/>
      <c r="S56" s="251"/>
      <c r="T56" s="251"/>
      <c r="U56" s="251"/>
      <c r="V56" s="29"/>
    </row>
    <row r="57" spans="1:22" ht="17.25" customHeight="1" x14ac:dyDescent="0.5">
      <c r="A57" s="19"/>
      <c r="B57" s="252"/>
      <c r="C57" s="252"/>
      <c r="D57" s="252"/>
      <c r="E57" s="252"/>
      <c r="F57" s="252"/>
      <c r="G57" s="252"/>
      <c r="H57" s="252"/>
      <c r="I57" s="252"/>
      <c r="J57" s="252"/>
      <c r="K57" s="252"/>
      <c r="L57" s="252"/>
      <c r="M57" s="252"/>
      <c r="N57" s="252"/>
      <c r="O57" s="252"/>
      <c r="P57" s="252"/>
      <c r="Q57" s="252"/>
      <c r="R57" s="252"/>
      <c r="S57" s="252"/>
      <c r="T57" s="252"/>
      <c r="U57" s="19"/>
      <c r="V57" s="19"/>
    </row>
    <row r="58" spans="1:22" ht="17.25" customHeight="1" x14ac:dyDescent="0.5">
      <c r="A58" s="19"/>
      <c r="B58" s="252"/>
      <c r="C58" s="252"/>
      <c r="D58" s="252"/>
      <c r="E58" s="252"/>
      <c r="F58" s="252"/>
      <c r="G58" s="252"/>
      <c r="H58" s="252"/>
      <c r="I58" s="252"/>
      <c r="J58" s="252"/>
      <c r="K58" s="252"/>
      <c r="L58" s="252"/>
      <c r="M58" s="252"/>
      <c r="N58" s="252"/>
      <c r="O58" s="252"/>
      <c r="P58" s="252"/>
      <c r="Q58" s="252"/>
      <c r="R58" s="252"/>
      <c r="S58" s="252"/>
      <c r="T58" s="42"/>
      <c r="U58" s="19"/>
      <c r="V58" s="19"/>
    </row>
    <row r="59" spans="1:22" ht="17.25" customHeight="1" x14ac:dyDescent="0.5">
      <c r="A59" s="19"/>
      <c r="B59" s="260"/>
      <c r="C59" s="260"/>
      <c r="D59" s="260"/>
      <c r="E59" s="260"/>
      <c r="F59" s="260"/>
      <c r="G59" s="260"/>
      <c r="H59" s="260"/>
      <c r="I59" s="260"/>
      <c r="J59" s="260"/>
      <c r="K59" s="260"/>
      <c r="L59" s="260"/>
      <c r="M59" s="260"/>
      <c r="N59" s="260"/>
      <c r="O59" s="260"/>
      <c r="P59" s="260"/>
      <c r="Q59" s="260"/>
      <c r="R59" s="260"/>
      <c r="S59" s="260"/>
      <c r="T59" s="260"/>
      <c r="U59" s="260"/>
      <c r="V59" s="260"/>
    </row>
    <row r="60" spans="1:22" ht="17.25" customHeight="1" x14ac:dyDescent="0.5">
      <c r="A60" s="19"/>
      <c r="B60" s="254"/>
      <c r="C60" s="254"/>
      <c r="D60" s="254"/>
      <c r="E60" s="254"/>
      <c r="F60" s="254"/>
      <c r="G60" s="254"/>
      <c r="H60" s="254"/>
      <c r="I60" s="254"/>
      <c r="J60" s="254"/>
      <c r="K60" s="254"/>
      <c r="L60" s="254"/>
      <c r="M60" s="254"/>
      <c r="N60" s="254"/>
      <c r="O60" s="254"/>
      <c r="P60" s="254"/>
      <c r="Q60" s="254"/>
      <c r="R60" s="254"/>
      <c r="S60" s="254"/>
      <c r="T60" s="254"/>
      <c r="U60" s="254"/>
      <c r="V60" s="254"/>
    </row>
    <row r="61" spans="1:22" ht="17.25" customHeight="1" x14ac:dyDescent="0.5">
      <c r="A61" s="19"/>
      <c r="B61" s="254"/>
      <c r="C61" s="254"/>
      <c r="D61" s="254"/>
      <c r="E61" s="254"/>
      <c r="F61" s="254"/>
      <c r="G61" s="254"/>
      <c r="H61" s="254"/>
      <c r="I61" s="254"/>
      <c r="J61" s="254"/>
      <c r="K61" s="254"/>
      <c r="L61" s="254"/>
      <c r="M61" s="254"/>
      <c r="N61" s="254"/>
      <c r="O61" s="254"/>
      <c r="P61" s="254"/>
      <c r="Q61" s="254"/>
      <c r="R61" s="254"/>
      <c r="S61" s="254"/>
      <c r="T61" s="254"/>
      <c r="U61" s="254"/>
      <c r="V61" s="254"/>
    </row>
    <row r="62" spans="1:22" ht="17.25" customHeight="1" x14ac:dyDescent="0.5">
      <c r="A62" s="19"/>
      <c r="B62" s="254"/>
      <c r="C62" s="254"/>
      <c r="D62" s="254"/>
      <c r="E62" s="254"/>
      <c r="F62" s="254"/>
      <c r="G62" s="254"/>
      <c r="H62" s="254"/>
      <c r="I62" s="254"/>
      <c r="J62" s="254"/>
      <c r="K62" s="254"/>
      <c r="L62" s="254"/>
      <c r="M62" s="254"/>
      <c r="N62" s="254"/>
      <c r="O62" s="254"/>
      <c r="P62" s="254"/>
      <c r="Q62" s="254"/>
      <c r="R62" s="254"/>
      <c r="S62" s="254"/>
      <c r="T62" s="254"/>
      <c r="U62" s="254"/>
      <c r="V62" s="254"/>
    </row>
    <row r="63" spans="1:22" ht="17.25" customHeight="1" x14ac:dyDescent="0.5">
      <c r="A63" s="19"/>
      <c r="B63" s="254"/>
      <c r="C63" s="254"/>
      <c r="D63" s="254"/>
      <c r="E63" s="254"/>
      <c r="F63" s="254"/>
      <c r="G63" s="254"/>
      <c r="H63" s="254"/>
      <c r="I63" s="254"/>
      <c r="J63" s="254"/>
      <c r="K63" s="254"/>
      <c r="L63" s="254"/>
      <c r="M63" s="254"/>
      <c r="N63" s="254"/>
      <c r="O63" s="254"/>
      <c r="P63" s="254"/>
      <c r="Q63" s="254"/>
      <c r="R63" s="254"/>
      <c r="S63" s="254"/>
      <c r="T63" s="254"/>
      <c r="U63" s="254"/>
      <c r="V63" s="254"/>
    </row>
    <row r="64" spans="1:22" ht="15.75" customHeight="1" x14ac:dyDescent="0.5">
      <c r="A64" s="40"/>
      <c r="B64" s="28"/>
      <c r="C64" s="28"/>
      <c r="D64" s="28"/>
      <c r="E64" s="28"/>
      <c r="F64" s="28"/>
      <c r="G64" s="28"/>
      <c r="H64" s="28"/>
      <c r="I64" s="28"/>
      <c r="J64" s="28"/>
      <c r="K64" s="28"/>
      <c r="L64" s="41"/>
      <c r="M64" s="41"/>
      <c r="N64" s="41"/>
      <c r="O64" s="41"/>
      <c r="P64" s="41"/>
      <c r="Q64" s="41"/>
      <c r="R64" s="42"/>
      <c r="S64" s="42"/>
      <c r="T64" s="42"/>
      <c r="U64" s="40"/>
      <c r="V64" s="40"/>
    </row>
    <row r="65" spans="1:22" ht="15.75" x14ac:dyDescent="0.5">
      <c r="A65" s="40"/>
      <c r="B65" s="253"/>
      <c r="C65" s="253"/>
      <c r="D65" s="253"/>
      <c r="E65" s="253"/>
      <c r="F65" s="253"/>
      <c r="G65" s="253"/>
      <c r="H65" s="253"/>
      <c r="I65" s="43"/>
      <c r="J65" s="250"/>
      <c r="K65" s="250"/>
      <c r="L65" s="250"/>
      <c r="M65" s="250"/>
      <c r="N65" s="250"/>
      <c r="O65" s="43"/>
      <c r="P65" s="250"/>
      <c r="Q65" s="250"/>
      <c r="R65" s="250"/>
      <c r="S65" s="250"/>
      <c r="T65" s="250"/>
      <c r="U65" s="250"/>
      <c r="V65" s="250"/>
    </row>
    <row r="66" spans="1:22" ht="15.75" x14ac:dyDescent="0.5">
      <c r="A66" s="40"/>
      <c r="B66" s="249"/>
      <c r="C66" s="249"/>
      <c r="D66" s="249"/>
      <c r="E66" s="249"/>
      <c r="F66" s="248"/>
      <c r="G66" s="248"/>
      <c r="H66" s="248"/>
      <c r="I66" s="43"/>
      <c r="J66" s="249"/>
      <c r="K66" s="249"/>
      <c r="L66" s="249"/>
      <c r="M66" s="249"/>
      <c r="N66" s="249"/>
      <c r="O66" s="43"/>
      <c r="P66" s="246"/>
      <c r="Q66" s="246"/>
      <c r="R66" s="246"/>
      <c r="S66" s="246"/>
      <c r="T66" s="246"/>
      <c r="U66" s="246"/>
      <c r="V66" s="29"/>
    </row>
    <row r="67" spans="1:22" x14ac:dyDescent="0.4">
      <c r="A67" s="40"/>
      <c r="B67" s="247"/>
      <c r="C67" s="247"/>
      <c r="D67" s="247"/>
      <c r="E67" s="247"/>
      <c r="F67" s="247"/>
      <c r="G67" s="247"/>
      <c r="H67" s="247"/>
      <c r="I67" s="247"/>
      <c r="J67" s="247"/>
      <c r="K67" s="247"/>
      <c r="L67" s="247"/>
      <c r="M67" s="247"/>
      <c r="N67" s="247"/>
      <c r="O67" s="247"/>
      <c r="P67" s="247"/>
      <c r="Q67" s="247"/>
      <c r="R67" s="247"/>
      <c r="S67" s="247"/>
      <c r="T67" s="247"/>
      <c r="U67" s="247"/>
      <c r="V67" s="247"/>
    </row>
    <row r="68" spans="1:22" ht="17.25" customHeight="1" x14ac:dyDescent="0.5">
      <c r="A68" s="40"/>
      <c r="B68" s="167"/>
      <c r="C68" s="167"/>
      <c r="D68" s="167"/>
      <c r="E68" s="167"/>
      <c r="F68" s="167"/>
      <c r="G68" s="167"/>
      <c r="H68" s="167"/>
      <c r="I68" s="167"/>
      <c r="J68" s="167"/>
      <c r="K68" s="167"/>
      <c r="L68" s="167"/>
      <c r="M68" s="167"/>
      <c r="N68" s="167"/>
      <c r="O68" s="167"/>
      <c r="P68" s="167"/>
      <c r="Q68" s="167"/>
      <c r="R68" s="43"/>
      <c r="S68" s="43"/>
      <c r="T68" s="246"/>
      <c r="U68" s="246"/>
      <c r="V68" s="44"/>
    </row>
    <row r="70" spans="1:22" ht="15.75" customHeight="1" x14ac:dyDescent="0.5">
      <c r="A70" s="245"/>
      <c r="B70" s="245"/>
      <c r="C70" s="245"/>
      <c r="D70" s="245"/>
      <c r="E70" s="245"/>
      <c r="F70" s="245"/>
      <c r="G70" s="245"/>
      <c r="H70" s="245"/>
      <c r="I70" s="245"/>
      <c r="J70" s="245"/>
      <c r="K70" s="245"/>
      <c r="L70" s="245"/>
      <c r="M70" s="245"/>
      <c r="N70" s="245"/>
      <c r="O70" s="245"/>
      <c r="P70" s="245"/>
      <c r="Q70" s="245"/>
      <c r="R70" s="245"/>
      <c r="S70" s="245"/>
      <c r="T70" s="245"/>
      <c r="U70" s="245"/>
      <c r="V70" s="245"/>
    </row>
  </sheetData>
  <mergeCells count="91">
    <mergeCell ref="C26:S26"/>
    <mergeCell ref="C22:S22"/>
    <mergeCell ref="C8:S8"/>
    <mergeCell ref="C23:S23"/>
    <mergeCell ref="C15:S15"/>
    <mergeCell ref="C18:S18"/>
    <mergeCell ref="C19:S19"/>
    <mergeCell ref="C17:S17"/>
    <mergeCell ref="C11:S11"/>
    <mergeCell ref="C12:S12"/>
    <mergeCell ref="C14:S14"/>
    <mergeCell ref="C25:S25"/>
    <mergeCell ref="C20:S20"/>
    <mergeCell ref="C21:S21"/>
    <mergeCell ref="C13:S13"/>
    <mergeCell ref="B4:V4"/>
    <mergeCell ref="B6:V6"/>
    <mergeCell ref="C16:S16"/>
    <mergeCell ref="C24:S24"/>
    <mergeCell ref="A1:S1"/>
    <mergeCell ref="A2:S2"/>
    <mergeCell ref="U1:V1"/>
    <mergeCell ref="U2:V2"/>
    <mergeCell ref="A3:S3"/>
    <mergeCell ref="A7:V7"/>
    <mergeCell ref="C10:S10"/>
    <mergeCell ref="C9:S9"/>
    <mergeCell ref="B5:V5"/>
    <mergeCell ref="B58:S58"/>
    <mergeCell ref="B59:V59"/>
    <mergeCell ref="B60:V60"/>
    <mergeCell ref="B62:V62"/>
    <mergeCell ref="C28:S28"/>
    <mergeCell ref="B40:S40"/>
    <mergeCell ref="B29:V29"/>
    <mergeCell ref="B31:V31"/>
    <mergeCell ref="B34:T34"/>
    <mergeCell ref="P52:V52"/>
    <mergeCell ref="A48:V48"/>
    <mergeCell ref="B43:V43"/>
    <mergeCell ref="A30:V30"/>
    <mergeCell ref="C47:S47"/>
    <mergeCell ref="B32:T32"/>
    <mergeCell ref="V32:V33"/>
    <mergeCell ref="V35:V36"/>
    <mergeCell ref="B42:V42"/>
    <mergeCell ref="C44:T44"/>
    <mergeCell ref="V38:V39"/>
    <mergeCell ref="U38:U39"/>
    <mergeCell ref="P53:U53"/>
    <mergeCell ref="B56:O56"/>
    <mergeCell ref="B53:E53"/>
    <mergeCell ref="J54:K54"/>
    <mergeCell ref="C46:T46"/>
    <mergeCell ref="B49:H49"/>
    <mergeCell ref="J52:N52"/>
    <mergeCell ref="J53:N53"/>
    <mergeCell ref="B52:H52"/>
    <mergeCell ref="F53:H53"/>
    <mergeCell ref="A70:V70"/>
    <mergeCell ref="A55:V55"/>
    <mergeCell ref="B68:Q68"/>
    <mergeCell ref="T68:U68"/>
    <mergeCell ref="B67:V67"/>
    <mergeCell ref="F66:H66"/>
    <mergeCell ref="B66:E66"/>
    <mergeCell ref="P65:V65"/>
    <mergeCell ref="J66:N66"/>
    <mergeCell ref="J65:N65"/>
    <mergeCell ref="P56:U56"/>
    <mergeCell ref="P66:U66"/>
    <mergeCell ref="B57:T57"/>
    <mergeCell ref="B65:H65"/>
    <mergeCell ref="B63:V63"/>
    <mergeCell ref="B61:V61"/>
    <mergeCell ref="C27:S27"/>
    <mergeCell ref="L50:N50"/>
    <mergeCell ref="P49:V49"/>
    <mergeCell ref="P50:U50"/>
    <mergeCell ref="J49:N49"/>
    <mergeCell ref="J50:K50"/>
    <mergeCell ref="F50:H50"/>
    <mergeCell ref="B50:E50"/>
    <mergeCell ref="C45:T45"/>
    <mergeCell ref="B38:T38"/>
    <mergeCell ref="B35:T35"/>
    <mergeCell ref="B36:T36"/>
    <mergeCell ref="U35:U36"/>
    <mergeCell ref="B39:T39"/>
    <mergeCell ref="B37:T37"/>
    <mergeCell ref="B33:T33"/>
  </mergeCells>
  <phoneticPr fontId="0" type="noConversion"/>
  <pageMargins left="0.25" right="0.25" top="0"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Option Button 4">
              <controlPr locked="0" defaultSize="0" autoFill="0" autoLine="0" autoPict="0" macro="[0]!OptionButton43_Click">
                <anchor moveWithCells="1">
                  <from>
                    <xdr:col>0</xdr:col>
                    <xdr:colOff>100013</xdr:colOff>
                    <xdr:row>31</xdr:row>
                    <xdr:rowOff>0</xdr:rowOff>
                  </from>
                  <to>
                    <xdr:col>0</xdr:col>
                    <xdr:colOff>428625</xdr:colOff>
                    <xdr:row>32</xdr:row>
                    <xdr:rowOff>19050</xdr:rowOff>
                  </to>
                </anchor>
              </controlPr>
            </control>
          </mc:Choice>
        </mc:AlternateContent>
        <mc:AlternateContent xmlns:mc="http://schemas.openxmlformats.org/markup-compatibility/2006">
          <mc:Choice Requires="x14">
            <control shapeId="9221" r:id="rId5" name="Option Button 5">
              <controlPr defaultSize="0" autoFill="0" autoLine="0" autoPict="0">
                <anchor moveWithCells="1">
                  <from>
                    <xdr:col>0</xdr:col>
                    <xdr:colOff>100013</xdr:colOff>
                    <xdr:row>33</xdr:row>
                    <xdr:rowOff>238125</xdr:rowOff>
                  </from>
                  <to>
                    <xdr:col>1</xdr:col>
                    <xdr:colOff>0</xdr:colOff>
                    <xdr:row>35</xdr:row>
                    <xdr:rowOff>19050</xdr:rowOff>
                  </to>
                </anchor>
              </controlPr>
            </control>
          </mc:Choice>
        </mc:AlternateContent>
        <mc:AlternateContent xmlns:mc="http://schemas.openxmlformats.org/markup-compatibility/2006">
          <mc:Choice Requires="x14">
            <control shapeId="9222" r:id="rId6" name="Option Button 6">
              <controlPr locked="0" defaultSize="0" autoFill="0" autoLine="0" autoPict="0">
                <anchor moveWithCells="1">
                  <from>
                    <xdr:col>0</xdr:col>
                    <xdr:colOff>90488</xdr:colOff>
                    <xdr:row>36</xdr:row>
                    <xdr:rowOff>228600</xdr:rowOff>
                  </from>
                  <to>
                    <xdr:col>0</xdr:col>
                    <xdr:colOff>419100</xdr:colOff>
                    <xdr:row>38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N137"/>
  <sheetViews>
    <sheetView workbookViewId="0">
      <selection sqref="A1:S1"/>
    </sheetView>
  </sheetViews>
  <sheetFormatPr defaultRowHeight="13.15" x14ac:dyDescent="0.4"/>
  <cols>
    <col min="1" max="1" width="6.59765625" style="2" customWidth="1"/>
    <col min="2" max="2" width="8" style="2" customWidth="1"/>
    <col min="3" max="19" width="4" style="2" customWidth="1"/>
    <col min="20" max="20" width="1.265625" style="2" customWidth="1"/>
    <col min="21" max="21" width="11.3984375" style="2" bestFit="1" customWidth="1"/>
    <col min="22" max="22" width="8.3984375" style="2" customWidth="1"/>
    <col min="23" max="23" width="9.06640625" style="2"/>
    <col min="24" max="24" width="10" style="2" bestFit="1" customWidth="1"/>
    <col min="25" max="16384" width="9.06640625" style="2"/>
  </cols>
  <sheetData>
    <row r="1" spans="1:40" s="52" customFormat="1" ht="18" x14ac:dyDescent="0.55000000000000004">
      <c r="A1" s="216" t="s">
        <v>169</v>
      </c>
      <c r="B1" s="216"/>
      <c r="C1" s="216"/>
      <c r="D1" s="216"/>
      <c r="E1" s="216"/>
      <c r="F1" s="216"/>
      <c r="G1" s="216"/>
      <c r="H1" s="216"/>
      <c r="I1" s="216"/>
      <c r="J1" s="216"/>
      <c r="K1" s="216"/>
      <c r="L1" s="216"/>
      <c r="M1" s="216"/>
      <c r="N1" s="216"/>
      <c r="O1" s="216"/>
      <c r="P1" s="216"/>
      <c r="Q1" s="216"/>
      <c r="R1" s="216"/>
      <c r="S1" s="216"/>
      <c r="T1" s="55"/>
      <c r="U1" s="203" t="s">
        <v>142</v>
      </c>
      <c r="V1" s="204"/>
    </row>
    <row r="2" spans="1:40" s="52" customFormat="1" ht="15.75" customHeight="1" x14ac:dyDescent="0.5">
      <c r="A2" s="268" t="s">
        <v>195</v>
      </c>
      <c r="B2" s="268"/>
      <c r="C2" s="268"/>
      <c r="D2" s="268"/>
      <c r="E2" s="268"/>
      <c r="F2" s="268"/>
      <c r="G2" s="268"/>
      <c r="H2" s="268"/>
      <c r="I2" s="268"/>
      <c r="J2" s="268"/>
      <c r="K2" s="268"/>
      <c r="L2" s="268"/>
      <c r="M2" s="268"/>
      <c r="N2" s="268"/>
      <c r="O2" s="268"/>
      <c r="P2" s="268"/>
      <c r="Q2" s="268"/>
      <c r="R2" s="268"/>
      <c r="S2" s="268"/>
      <c r="T2" s="55"/>
      <c r="U2" s="205"/>
      <c r="V2" s="206"/>
    </row>
    <row r="3" spans="1:40" ht="15.75" customHeight="1" x14ac:dyDescent="0.5">
      <c r="A3" s="151"/>
      <c r="B3" s="151"/>
      <c r="C3" s="151"/>
      <c r="D3" s="151"/>
      <c r="E3" s="151"/>
      <c r="F3" s="151"/>
      <c r="G3" s="151"/>
      <c r="H3" s="151"/>
      <c r="I3" s="151"/>
      <c r="J3" s="151"/>
      <c r="K3" s="151"/>
      <c r="L3" s="151"/>
      <c r="M3" s="151"/>
      <c r="N3" s="151"/>
      <c r="O3" s="151"/>
      <c r="P3" s="151"/>
      <c r="Q3" s="151"/>
      <c r="R3" s="151"/>
      <c r="S3" s="151"/>
      <c r="T3" s="45"/>
      <c r="U3" s="45"/>
      <c r="V3" s="45"/>
    </row>
    <row r="4" spans="1:40" x14ac:dyDescent="0.4">
      <c r="A4" s="324" t="s">
        <v>184</v>
      </c>
      <c r="B4" s="324"/>
      <c r="C4" s="324"/>
      <c r="D4" s="324"/>
      <c r="E4" s="324"/>
      <c r="F4" s="324"/>
      <c r="G4" s="324"/>
      <c r="H4" s="324"/>
      <c r="I4" s="324"/>
      <c r="J4" s="324"/>
      <c r="K4" s="324"/>
      <c r="L4" s="324"/>
      <c r="M4" s="324"/>
      <c r="N4" s="324"/>
      <c r="O4" s="324"/>
      <c r="P4" s="324"/>
      <c r="Q4" s="324"/>
      <c r="R4" s="324"/>
      <c r="S4" s="324"/>
      <c r="T4" s="144"/>
      <c r="U4" s="144"/>
      <c r="V4" s="144"/>
    </row>
    <row r="5" spans="1:40" x14ac:dyDescent="0.4">
      <c r="A5" s="268"/>
      <c r="B5" s="268"/>
      <c r="C5" s="268"/>
      <c r="D5" s="268"/>
      <c r="E5" s="268"/>
      <c r="F5" s="268"/>
      <c r="G5" s="268"/>
      <c r="H5" s="268"/>
      <c r="I5" s="268"/>
      <c r="J5" s="268"/>
      <c r="K5" s="268"/>
      <c r="L5" s="268"/>
      <c r="M5" s="268"/>
      <c r="N5" s="268"/>
      <c r="O5" s="268"/>
      <c r="P5" s="268"/>
      <c r="Q5" s="268"/>
      <c r="R5" s="268"/>
      <c r="S5" s="268"/>
      <c r="T5" s="268"/>
      <c r="U5" s="268"/>
      <c r="V5" s="268"/>
    </row>
    <row r="6" spans="1:40" x14ac:dyDescent="0.4">
      <c r="A6" s="268" t="s">
        <v>149</v>
      </c>
      <c r="B6" s="268"/>
      <c r="C6" s="268"/>
      <c r="D6" s="268"/>
      <c r="E6" s="268"/>
      <c r="F6" s="268"/>
      <c r="G6" s="268"/>
      <c r="H6" s="268"/>
      <c r="I6" s="268"/>
      <c r="J6" s="268"/>
      <c r="K6" s="268"/>
      <c r="L6" s="268"/>
      <c r="M6" s="268"/>
      <c r="N6" s="268"/>
      <c r="O6" s="268"/>
      <c r="P6" s="268"/>
      <c r="Q6" s="268"/>
      <c r="R6" s="268"/>
      <c r="S6" s="268"/>
      <c r="T6" s="268"/>
      <c r="U6" s="268"/>
      <c r="V6" s="268"/>
    </row>
    <row r="7" spans="1:40" x14ac:dyDescent="0.4">
      <c r="A7" s="268" t="s">
        <v>82</v>
      </c>
      <c r="B7" s="268"/>
      <c r="C7" s="268"/>
      <c r="D7" s="268"/>
      <c r="E7" s="268"/>
      <c r="F7" s="268"/>
      <c r="G7" s="268"/>
      <c r="H7" s="268"/>
      <c r="I7" s="268"/>
      <c r="J7" s="268"/>
      <c r="K7" s="268"/>
      <c r="L7" s="268"/>
      <c r="M7" s="268"/>
      <c r="N7" s="268"/>
      <c r="O7" s="268"/>
      <c r="P7" s="268"/>
      <c r="Q7" s="268"/>
      <c r="R7" s="268"/>
      <c r="S7" s="268"/>
      <c r="T7" s="268"/>
      <c r="U7" s="268"/>
      <c r="V7" s="268"/>
    </row>
    <row r="8" spans="1:40" ht="15.75" customHeight="1" x14ac:dyDescent="0.4">
      <c r="A8" s="151"/>
      <c r="B8" s="151"/>
      <c r="C8" s="151"/>
      <c r="D8" s="151"/>
      <c r="E8" s="151"/>
      <c r="F8" s="151"/>
      <c r="G8" s="151"/>
      <c r="H8" s="151"/>
      <c r="I8" s="151"/>
      <c r="J8" s="151"/>
      <c r="K8" s="151"/>
      <c r="L8" s="151"/>
      <c r="M8" s="151"/>
      <c r="N8" s="151"/>
      <c r="O8" s="151"/>
      <c r="P8" s="151"/>
      <c r="Q8" s="151"/>
      <c r="R8" s="151"/>
      <c r="S8" s="151"/>
      <c r="T8" s="151"/>
      <c r="U8" s="151"/>
      <c r="V8" s="151"/>
    </row>
    <row r="9" spans="1:40" ht="16.5" customHeight="1" x14ac:dyDescent="0.5">
      <c r="A9" s="323" t="s">
        <v>181</v>
      </c>
      <c r="B9" s="323"/>
      <c r="C9" s="323"/>
      <c r="D9" s="323"/>
      <c r="E9" s="323"/>
      <c r="F9" s="323"/>
      <c r="G9" s="323"/>
      <c r="H9" s="323"/>
      <c r="I9" s="323"/>
      <c r="J9" s="323"/>
      <c r="K9" s="323"/>
      <c r="L9" s="323"/>
      <c r="M9" s="323"/>
      <c r="N9" s="323"/>
      <c r="O9" s="323"/>
      <c r="P9" s="323"/>
      <c r="Q9" s="323"/>
      <c r="R9" s="323"/>
      <c r="S9" s="323"/>
      <c r="T9" s="323"/>
      <c r="U9" s="323"/>
      <c r="V9" s="323"/>
      <c r="W9" s="258"/>
      <c r="X9" s="258"/>
      <c r="Y9" s="258"/>
      <c r="Z9" s="258"/>
      <c r="AA9" s="258"/>
      <c r="AB9" s="258"/>
      <c r="AC9" s="258"/>
      <c r="AD9" s="258"/>
      <c r="AE9" s="258"/>
      <c r="AF9" s="258"/>
      <c r="AG9" s="258"/>
    </row>
    <row r="10" spans="1:40" ht="15.75" x14ac:dyDescent="0.5">
      <c r="A10" s="245"/>
      <c r="B10" s="245"/>
      <c r="C10" s="245"/>
      <c r="D10" s="245"/>
      <c r="E10" s="245"/>
      <c r="F10" s="245"/>
      <c r="G10" s="245"/>
      <c r="H10" s="245"/>
      <c r="I10" s="245"/>
      <c r="J10" s="245"/>
      <c r="K10" s="245"/>
      <c r="L10" s="245"/>
      <c r="M10" s="245"/>
      <c r="N10" s="245"/>
      <c r="O10" s="245"/>
      <c r="P10" s="245"/>
      <c r="Q10" s="245"/>
      <c r="R10" s="245"/>
      <c r="S10" s="245"/>
      <c r="T10" s="245"/>
      <c r="U10" s="245"/>
      <c r="V10" s="245"/>
    </row>
    <row r="11" spans="1:40" ht="16.149999999999999" thickBot="1" x14ac:dyDescent="0.55000000000000004">
      <c r="B11" s="279" t="s">
        <v>75</v>
      </c>
      <c r="C11" s="279"/>
      <c r="D11" s="279"/>
      <c r="E11" s="279"/>
      <c r="F11" s="279"/>
      <c r="G11" s="279"/>
      <c r="H11" s="279"/>
      <c r="I11" s="279"/>
      <c r="J11" s="279"/>
      <c r="K11" s="279"/>
      <c r="L11" s="279"/>
      <c r="M11" s="279"/>
      <c r="N11" s="279"/>
      <c r="O11" s="279"/>
      <c r="P11" s="279"/>
      <c r="Q11" s="279"/>
      <c r="R11" s="279"/>
      <c r="S11" s="279"/>
      <c r="T11" s="279"/>
      <c r="U11" s="279"/>
      <c r="V11" s="279"/>
    </row>
    <row r="12" spans="1:40" ht="16.5" thickTop="1" thickBot="1" x14ac:dyDescent="0.55000000000000004">
      <c r="A12" s="65">
        <v>1</v>
      </c>
      <c r="B12" s="66"/>
      <c r="C12" s="274" t="s">
        <v>170</v>
      </c>
      <c r="D12" s="274"/>
      <c r="E12" s="274"/>
      <c r="F12" s="274"/>
      <c r="G12" s="274"/>
      <c r="H12" s="274"/>
      <c r="I12" s="274"/>
      <c r="J12" s="274"/>
      <c r="K12" s="274"/>
      <c r="L12" s="274"/>
      <c r="M12" s="274"/>
      <c r="N12" s="274"/>
      <c r="O12" s="274"/>
      <c r="P12" s="274"/>
      <c r="Q12" s="274"/>
      <c r="R12" s="274"/>
      <c r="S12" s="274"/>
      <c r="T12" s="67"/>
      <c r="U12" s="9">
        <f>B12*3</f>
        <v>0</v>
      </c>
      <c r="V12" s="10" t="s">
        <v>0</v>
      </c>
    </row>
    <row r="13" spans="1:40" ht="16.149999999999999" thickTop="1" x14ac:dyDescent="0.5">
      <c r="A13" s="280">
        <v>2</v>
      </c>
      <c r="B13" s="309"/>
      <c r="C13" s="274" t="s">
        <v>15</v>
      </c>
      <c r="D13" s="274"/>
      <c r="E13" s="274"/>
      <c r="F13" s="274"/>
      <c r="G13" s="274"/>
      <c r="H13" s="274"/>
      <c r="I13" s="274"/>
      <c r="J13" s="274"/>
      <c r="K13" s="274"/>
      <c r="L13" s="274"/>
      <c r="M13" s="274"/>
      <c r="N13" s="274"/>
      <c r="O13" s="274"/>
      <c r="P13" s="274"/>
      <c r="Q13" s="274"/>
      <c r="R13" s="274"/>
      <c r="S13" s="274"/>
      <c r="T13" s="68"/>
      <c r="U13" s="298">
        <f>B13*1500</f>
        <v>0</v>
      </c>
      <c r="V13" s="186" t="s">
        <v>0</v>
      </c>
      <c r="X13" s="69"/>
      <c r="Y13" s="69"/>
      <c r="Z13" s="69"/>
      <c r="AA13" s="69"/>
      <c r="AB13" s="69"/>
      <c r="AC13" s="69"/>
      <c r="AD13" s="69"/>
      <c r="AE13" s="69"/>
      <c r="AF13" s="69"/>
      <c r="AG13" s="70"/>
      <c r="AH13" s="71"/>
      <c r="AI13" s="72"/>
    </row>
    <row r="14" spans="1:40" ht="16.149999999999999" thickBot="1" x14ac:dyDescent="0.55000000000000004">
      <c r="A14" s="281"/>
      <c r="B14" s="310"/>
      <c r="C14" s="284" t="s">
        <v>42</v>
      </c>
      <c r="D14" s="284"/>
      <c r="E14" s="284"/>
      <c r="F14" s="284"/>
      <c r="G14" s="284"/>
      <c r="H14" s="284"/>
      <c r="I14" s="284"/>
      <c r="J14" s="284"/>
      <c r="K14" s="284"/>
      <c r="L14" s="284"/>
      <c r="M14" s="284"/>
      <c r="N14" s="284"/>
      <c r="O14" s="284"/>
      <c r="P14" s="284"/>
      <c r="Q14" s="284"/>
      <c r="R14" s="284"/>
      <c r="S14" s="284"/>
      <c r="T14" s="73"/>
      <c r="U14" s="299"/>
      <c r="V14" s="187"/>
      <c r="X14" s="69"/>
      <c r="Y14" s="69"/>
      <c r="Z14" s="69"/>
      <c r="AA14" s="69"/>
      <c r="AB14" s="69"/>
      <c r="AC14" s="69"/>
      <c r="AD14" s="69"/>
      <c r="AE14" s="69"/>
      <c r="AF14" s="69"/>
      <c r="AG14" s="74"/>
      <c r="AH14" s="75"/>
      <c r="AI14" s="72"/>
    </row>
    <row r="15" spans="1:40" ht="16.5" thickTop="1" thickBot="1" x14ac:dyDescent="0.55000000000000004">
      <c r="A15" s="76">
        <v>3</v>
      </c>
      <c r="B15" s="77"/>
      <c r="C15" s="232" t="s">
        <v>171</v>
      </c>
      <c r="D15" s="232"/>
      <c r="E15" s="232"/>
      <c r="F15" s="232"/>
      <c r="G15" s="232"/>
      <c r="H15" s="232"/>
      <c r="I15" s="232"/>
      <c r="J15" s="232"/>
      <c r="K15" s="232"/>
      <c r="L15" s="232"/>
      <c r="M15" s="232"/>
      <c r="N15" s="232"/>
      <c r="O15" s="232"/>
      <c r="P15" s="232"/>
      <c r="Q15" s="232"/>
      <c r="R15" s="232"/>
      <c r="S15" s="232"/>
      <c r="T15" s="13"/>
      <c r="U15" s="47">
        <f>B15*1500</f>
        <v>0</v>
      </c>
      <c r="V15" s="14" t="s">
        <v>0</v>
      </c>
      <c r="X15" s="72"/>
      <c r="Y15" s="26"/>
      <c r="Z15" s="26"/>
      <c r="AA15" s="26"/>
      <c r="AB15" s="26"/>
      <c r="AC15" s="26"/>
      <c r="AD15" s="26"/>
      <c r="AE15" s="26"/>
      <c r="AF15" s="26"/>
      <c r="AG15" s="78"/>
      <c r="AH15" s="29"/>
      <c r="AI15" s="72"/>
    </row>
    <row r="16" spans="1:40" ht="16.5" thickTop="1" thickBot="1" x14ac:dyDescent="0.55000000000000004">
      <c r="A16" s="76">
        <v>4</v>
      </c>
      <c r="B16" s="288"/>
      <c r="C16" s="300" t="s">
        <v>76</v>
      </c>
      <c r="D16" s="283"/>
      <c r="E16" s="283"/>
      <c r="F16" s="283"/>
      <c r="G16" s="283"/>
      <c r="H16" s="283"/>
      <c r="I16" s="283"/>
      <c r="J16" s="283"/>
      <c r="K16" s="283"/>
      <c r="L16" s="283"/>
      <c r="M16" s="283"/>
      <c r="N16" s="283"/>
      <c r="O16" s="283"/>
      <c r="P16" s="283"/>
      <c r="Q16" s="283"/>
      <c r="R16" s="283"/>
      <c r="S16" s="283"/>
      <c r="T16" s="79"/>
      <c r="U16" s="33">
        <f>SUM(U12:U15)</f>
        <v>0</v>
      </c>
      <c r="V16" s="32" t="s">
        <v>0</v>
      </c>
      <c r="X16" s="80"/>
      <c r="Y16" s="80"/>
      <c r="Z16" s="80"/>
      <c r="AA16" s="80"/>
      <c r="AB16" s="80"/>
      <c r="AC16" s="80"/>
      <c r="AD16" s="80"/>
      <c r="AE16" s="80"/>
      <c r="AF16" s="80"/>
      <c r="AG16" s="80"/>
      <c r="AH16" s="80"/>
      <c r="AI16" s="80"/>
      <c r="AJ16" s="80"/>
      <c r="AK16" s="80"/>
      <c r="AL16" s="80"/>
      <c r="AM16" s="80"/>
      <c r="AN16" s="80"/>
    </row>
    <row r="17" spans="1:27" ht="16.5" thickTop="1" thickBot="1" x14ac:dyDescent="0.55000000000000004">
      <c r="A17" s="76">
        <v>5</v>
      </c>
      <c r="B17" s="289"/>
      <c r="C17" s="231" t="s">
        <v>77</v>
      </c>
      <c r="D17" s="232"/>
      <c r="E17" s="232"/>
      <c r="F17" s="232"/>
      <c r="G17" s="232"/>
      <c r="H17" s="232"/>
      <c r="I17" s="232"/>
      <c r="J17" s="232"/>
      <c r="K17" s="232"/>
      <c r="L17" s="232"/>
      <c r="M17" s="232"/>
      <c r="N17" s="232"/>
      <c r="O17" s="232"/>
      <c r="P17" s="232"/>
      <c r="Q17" s="232"/>
      <c r="R17" s="232"/>
      <c r="S17" s="232"/>
      <c r="T17" s="79"/>
      <c r="U17" s="81">
        <f>IF(U16&gt;3000,3000,U13)</f>
        <v>0</v>
      </c>
      <c r="V17" s="82" t="s">
        <v>0</v>
      </c>
    </row>
    <row r="18" spans="1:27" ht="16.5" thickTop="1" thickBot="1" x14ac:dyDescent="0.55000000000000004">
      <c r="A18" s="76">
        <v>6</v>
      </c>
      <c r="B18" s="289"/>
      <c r="C18" s="300" t="s">
        <v>78</v>
      </c>
      <c r="D18" s="283"/>
      <c r="E18" s="283"/>
      <c r="F18" s="283"/>
      <c r="G18" s="283"/>
      <c r="H18" s="283"/>
      <c r="I18" s="283"/>
      <c r="J18" s="283"/>
      <c r="K18" s="283"/>
      <c r="L18" s="283"/>
      <c r="M18" s="283"/>
      <c r="N18" s="283"/>
      <c r="O18" s="283"/>
      <c r="P18" s="283"/>
      <c r="Q18" s="283"/>
      <c r="R18" s="283"/>
      <c r="S18" s="283"/>
      <c r="T18" s="79"/>
      <c r="U18" s="83">
        <f>U16-U17</f>
        <v>0</v>
      </c>
      <c r="V18" s="82" t="s">
        <v>0</v>
      </c>
    </row>
    <row r="19" spans="1:27" ht="17.25" customHeight="1" thickTop="1" thickBot="1" x14ac:dyDescent="0.55000000000000004">
      <c r="A19" s="76">
        <v>7</v>
      </c>
      <c r="B19" s="289"/>
      <c r="C19" s="282" t="s">
        <v>79</v>
      </c>
      <c r="D19" s="282"/>
      <c r="E19" s="282"/>
      <c r="F19" s="282"/>
      <c r="G19" s="282"/>
      <c r="H19" s="282"/>
      <c r="I19" s="282"/>
      <c r="J19" s="282"/>
      <c r="K19" s="282"/>
      <c r="L19" s="282"/>
      <c r="M19" s="282"/>
      <c r="N19" s="282"/>
      <c r="O19" s="282"/>
      <c r="P19" s="282"/>
      <c r="Q19" s="282"/>
      <c r="R19" s="282"/>
      <c r="S19" s="282"/>
      <c r="T19" s="84"/>
      <c r="U19" s="47">
        <f>U18*0.35</f>
        <v>0</v>
      </c>
      <c r="V19" s="48" t="s">
        <v>0</v>
      </c>
    </row>
    <row r="20" spans="1:27" ht="17.25" customHeight="1" thickTop="1" thickBot="1" x14ac:dyDescent="0.55000000000000004">
      <c r="A20" s="76">
        <v>8</v>
      </c>
      <c r="B20" s="290"/>
      <c r="C20" s="283" t="s">
        <v>80</v>
      </c>
      <c r="D20" s="283"/>
      <c r="E20" s="283"/>
      <c r="F20" s="283"/>
      <c r="G20" s="283"/>
      <c r="H20" s="283"/>
      <c r="I20" s="283"/>
      <c r="J20" s="308" t="s">
        <v>81</v>
      </c>
      <c r="K20" s="308"/>
      <c r="L20" s="308"/>
      <c r="M20" s="308"/>
      <c r="N20" s="308"/>
      <c r="O20" s="308"/>
      <c r="P20" s="308"/>
      <c r="Q20" s="308"/>
      <c r="R20" s="308"/>
      <c r="S20" s="308"/>
      <c r="T20" s="85"/>
      <c r="U20" s="17">
        <f>U17+U19</f>
        <v>0</v>
      </c>
      <c r="V20" s="18" t="s">
        <v>0</v>
      </c>
    </row>
    <row r="21" spans="1:27" ht="16.149999999999999" thickTop="1" x14ac:dyDescent="0.5">
      <c r="C21" s="42"/>
      <c r="D21" s="42"/>
      <c r="E21" s="42"/>
      <c r="F21" s="42"/>
      <c r="G21" s="42"/>
      <c r="H21" s="42"/>
      <c r="I21" s="42"/>
      <c r="J21" s="42"/>
      <c r="K21" s="42"/>
      <c r="L21" s="42"/>
      <c r="M21" s="42"/>
      <c r="N21" s="42"/>
      <c r="O21" s="42"/>
      <c r="P21" s="42"/>
      <c r="Q21" s="42"/>
      <c r="R21" s="42"/>
      <c r="S21" s="42"/>
      <c r="T21" s="19"/>
      <c r="U21" s="70"/>
      <c r="V21" s="71"/>
    </row>
    <row r="22" spans="1:27" ht="15.75" x14ac:dyDescent="0.5">
      <c r="B22" s="293" t="s">
        <v>74</v>
      </c>
      <c r="C22" s="293"/>
      <c r="D22" s="293"/>
      <c r="E22" s="293"/>
      <c r="F22" s="293"/>
      <c r="G22" s="293"/>
      <c r="H22" s="293"/>
      <c r="I22" s="293"/>
      <c r="J22" s="293"/>
      <c r="K22" s="293"/>
      <c r="L22" s="293"/>
      <c r="M22" s="293"/>
      <c r="N22" s="293"/>
      <c r="O22" s="293"/>
      <c r="P22" s="293"/>
      <c r="Q22" s="293"/>
      <c r="R22" s="293"/>
      <c r="S22" s="293"/>
      <c r="T22" s="293"/>
      <c r="U22" s="293"/>
      <c r="V22" s="293"/>
    </row>
    <row r="23" spans="1:27" ht="31.5" customHeight="1" x14ac:dyDescent="0.4">
      <c r="A23" s="143"/>
      <c r="B23" s="291" t="s">
        <v>182</v>
      </c>
      <c r="C23" s="292"/>
      <c r="D23" s="292"/>
      <c r="E23" s="292"/>
      <c r="F23" s="292"/>
      <c r="G23" s="292"/>
      <c r="H23" s="292"/>
      <c r="I23" s="292"/>
      <c r="J23" s="292"/>
      <c r="K23" s="292"/>
      <c r="L23" s="292"/>
      <c r="M23" s="292"/>
      <c r="N23" s="292"/>
      <c r="O23" s="292"/>
      <c r="P23" s="292"/>
      <c r="Q23" s="292"/>
      <c r="R23" s="292"/>
      <c r="S23" s="292"/>
      <c r="T23" s="292"/>
      <c r="U23" s="292"/>
      <c r="V23" s="292"/>
    </row>
    <row r="24" spans="1:27" ht="15.75" customHeight="1" x14ac:dyDescent="0.5">
      <c r="A24" s="285"/>
      <c r="B24" s="294" t="s">
        <v>127</v>
      </c>
      <c r="C24" s="296" t="s">
        <v>172</v>
      </c>
      <c r="D24" s="296"/>
      <c r="E24" s="296"/>
      <c r="F24" s="296"/>
      <c r="G24" s="296"/>
      <c r="H24" s="296"/>
      <c r="I24" s="296"/>
      <c r="J24" s="296"/>
      <c r="K24" s="296"/>
      <c r="L24" s="296"/>
      <c r="M24" s="296"/>
      <c r="N24" s="296"/>
      <c r="O24" s="296"/>
      <c r="P24" s="296"/>
      <c r="Q24" s="296"/>
      <c r="R24" s="296"/>
      <c r="S24" s="296"/>
      <c r="T24" s="86"/>
      <c r="U24" s="87"/>
      <c r="V24" s="88" t="s">
        <v>0</v>
      </c>
    </row>
    <row r="25" spans="1:27" ht="33.75" customHeight="1" x14ac:dyDescent="0.5">
      <c r="A25" s="286"/>
      <c r="B25" s="295"/>
      <c r="C25" s="296" t="s">
        <v>173</v>
      </c>
      <c r="D25" s="296"/>
      <c r="E25" s="296"/>
      <c r="F25" s="296"/>
      <c r="G25" s="296"/>
      <c r="H25" s="296"/>
      <c r="I25" s="296"/>
      <c r="J25" s="296"/>
      <c r="K25" s="296"/>
      <c r="L25" s="296"/>
      <c r="M25" s="296"/>
      <c r="N25" s="296"/>
      <c r="O25" s="296"/>
      <c r="P25" s="296"/>
      <c r="Q25" s="296"/>
      <c r="R25" s="296"/>
      <c r="S25" s="296"/>
      <c r="T25" s="86"/>
      <c r="U25" s="89"/>
      <c r="V25" s="90" t="s">
        <v>0</v>
      </c>
    </row>
    <row r="26" spans="1:27" ht="31.5" customHeight="1" x14ac:dyDescent="0.5">
      <c r="A26" s="286"/>
      <c r="B26" s="294" t="s">
        <v>114</v>
      </c>
      <c r="C26" s="297" t="s">
        <v>174</v>
      </c>
      <c r="D26" s="296"/>
      <c r="E26" s="296"/>
      <c r="F26" s="296"/>
      <c r="G26" s="296"/>
      <c r="H26" s="296"/>
      <c r="I26" s="296"/>
      <c r="J26" s="296"/>
      <c r="K26" s="296"/>
      <c r="L26" s="296"/>
      <c r="M26" s="296"/>
      <c r="N26" s="296"/>
      <c r="O26" s="296"/>
      <c r="P26" s="296"/>
      <c r="Q26" s="296"/>
      <c r="R26" s="296"/>
      <c r="S26" s="296"/>
      <c r="T26" s="91"/>
      <c r="U26" s="87"/>
      <c r="V26" s="88" t="s">
        <v>0</v>
      </c>
    </row>
    <row r="27" spans="1:27" ht="33" customHeight="1" x14ac:dyDescent="0.5">
      <c r="A27" s="286"/>
      <c r="B27" s="295"/>
      <c r="C27" s="296" t="s">
        <v>175</v>
      </c>
      <c r="D27" s="296"/>
      <c r="E27" s="296"/>
      <c r="F27" s="296"/>
      <c r="G27" s="296"/>
      <c r="H27" s="296"/>
      <c r="I27" s="296"/>
      <c r="J27" s="296"/>
      <c r="K27" s="296"/>
      <c r="L27" s="296"/>
      <c r="M27" s="296"/>
      <c r="N27" s="296"/>
      <c r="O27" s="296"/>
      <c r="P27" s="296"/>
      <c r="Q27" s="296"/>
      <c r="R27" s="296"/>
      <c r="S27" s="296"/>
      <c r="T27" s="86"/>
      <c r="U27" s="89"/>
      <c r="V27" s="90" t="s">
        <v>0</v>
      </c>
    </row>
    <row r="28" spans="1:27" ht="33" customHeight="1" x14ac:dyDescent="0.5">
      <c r="A28" s="286"/>
      <c r="B28" s="294" t="s">
        <v>113</v>
      </c>
      <c r="C28" s="296" t="s">
        <v>176</v>
      </c>
      <c r="D28" s="296"/>
      <c r="E28" s="296"/>
      <c r="F28" s="296"/>
      <c r="G28" s="296"/>
      <c r="H28" s="296"/>
      <c r="I28" s="296"/>
      <c r="J28" s="296"/>
      <c r="K28" s="296"/>
      <c r="L28" s="296"/>
      <c r="M28" s="296"/>
      <c r="N28" s="296"/>
      <c r="O28" s="296"/>
      <c r="P28" s="296"/>
      <c r="Q28" s="296"/>
      <c r="R28" s="296"/>
      <c r="S28" s="296"/>
      <c r="T28" s="86"/>
      <c r="U28" s="87"/>
      <c r="V28" s="88" t="s">
        <v>0</v>
      </c>
    </row>
    <row r="29" spans="1:27" ht="31.5" customHeight="1" x14ac:dyDescent="0.5">
      <c r="A29" s="286"/>
      <c r="B29" s="295"/>
      <c r="C29" s="296" t="s">
        <v>177</v>
      </c>
      <c r="D29" s="296"/>
      <c r="E29" s="296"/>
      <c r="F29" s="296"/>
      <c r="G29" s="296"/>
      <c r="H29" s="296"/>
      <c r="I29" s="296"/>
      <c r="J29" s="296"/>
      <c r="K29" s="296"/>
      <c r="L29" s="296"/>
      <c r="M29" s="296"/>
      <c r="N29" s="296"/>
      <c r="O29" s="296"/>
      <c r="P29" s="296"/>
      <c r="Q29" s="296"/>
      <c r="R29" s="296"/>
      <c r="S29" s="296"/>
      <c r="T29" s="86"/>
      <c r="U29" s="89"/>
      <c r="V29" s="90" t="s">
        <v>0</v>
      </c>
    </row>
    <row r="30" spans="1:27" ht="48" customHeight="1" thickBot="1" x14ac:dyDescent="0.45">
      <c r="A30" s="287"/>
      <c r="B30" s="364" t="s">
        <v>183</v>
      </c>
      <c r="C30" s="291"/>
      <c r="D30" s="291"/>
      <c r="E30" s="291"/>
      <c r="F30" s="291"/>
      <c r="G30" s="291"/>
      <c r="H30" s="291"/>
      <c r="I30" s="291"/>
      <c r="J30" s="291"/>
      <c r="K30" s="291"/>
      <c r="L30" s="291"/>
      <c r="M30" s="291"/>
      <c r="N30" s="291"/>
      <c r="O30" s="291"/>
      <c r="P30" s="291"/>
      <c r="Q30" s="291"/>
      <c r="R30" s="291"/>
      <c r="S30" s="291"/>
      <c r="T30" s="291"/>
      <c r="U30" s="291"/>
      <c r="V30" s="352"/>
      <c r="AA30" s="40"/>
    </row>
    <row r="31" spans="1:27" ht="17.25" customHeight="1" thickTop="1" x14ac:dyDescent="0.5">
      <c r="A31" s="280">
        <v>9</v>
      </c>
      <c r="B31" s="365" t="s">
        <v>119</v>
      </c>
      <c r="C31" s="366"/>
      <c r="D31" s="366"/>
      <c r="E31" s="366"/>
      <c r="F31" s="366"/>
      <c r="G31" s="366"/>
      <c r="H31" s="366"/>
      <c r="I31" s="366"/>
      <c r="J31" s="366"/>
      <c r="K31" s="366"/>
      <c r="L31" s="366"/>
      <c r="M31" s="366"/>
      <c r="N31" s="366"/>
      <c r="O31" s="366"/>
      <c r="P31" s="366"/>
      <c r="Q31" s="366"/>
      <c r="R31" s="366"/>
      <c r="S31" s="366"/>
      <c r="T31" s="366"/>
      <c r="U31" s="366"/>
      <c r="V31" s="367"/>
    </row>
    <row r="32" spans="1:27" ht="17.25" customHeight="1" thickBot="1" x14ac:dyDescent="0.55000000000000004">
      <c r="A32" s="281"/>
      <c r="B32" s="368"/>
      <c r="C32" s="369"/>
      <c r="D32" s="369"/>
      <c r="E32" s="369"/>
      <c r="F32" s="369"/>
      <c r="G32" s="369"/>
      <c r="H32" s="369"/>
      <c r="I32" s="369"/>
      <c r="J32" s="369"/>
      <c r="K32" s="369"/>
      <c r="L32" s="369"/>
      <c r="M32" s="369"/>
      <c r="N32" s="369"/>
      <c r="O32" s="369"/>
      <c r="P32" s="369"/>
      <c r="Q32" s="369"/>
      <c r="R32" s="369"/>
      <c r="S32" s="369"/>
      <c r="T32" s="369"/>
      <c r="U32" s="369"/>
      <c r="V32" s="370"/>
    </row>
    <row r="33" spans="1:23" ht="17.25" customHeight="1" thickTop="1" thickBot="1" x14ac:dyDescent="0.55000000000000004">
      <c r="A33" s="76">
        <v>10</v>
      </c>
      <c r="B33" s="356" t="s">
        <v>83</v>
      </c>
      <c r="C33" s="353"/>
      <c r="D33" s="353"/>
      <c r="E33" s="353"/>
      <c r="F33" s="353"/>
      <c r="G33" s="353"/>
      <c r="H33" s="353"/>
      <c r="I33" s="353"/>
      <c r="J33" s="353"/>
      <c r="K33" s="353"/>
      <c r="L33" s="353"/>
      <c r="M33" s="353"/>
      <c r="N33" s="353"/>
      <c r="O33" s="353"/>
      <c r="P33" s="353"/>
      <c r="Q33" s="353"/>
      <c r="R33" s="353"/>
      <c r="S33" s="353"/>
      <c r="T33" s="92"/>
      <c r="U33" s="17">
        <f>SUM(U24:U32)</f>
        <v>0</v>
      </c>
      <c r="V33" s="93" t="s">
        <v>0</v>
      </c>
    </row>
    <row r="34" spans="1:23" ht="33.75" customHeight="1" thickTop="1" x14ac:dyDescent="0.4">
      <c r="A34" s="94"/>
      <c r="B34" s="350" t="s">
        <v>84</v>
      </c>
      <c r="C34" s="351"/>
      <c r="D34" s="351"/>
      <c r="E34" s="351"/>
      <c r="F34" s="351"/>
      <c r="G34" s="351"/>
      <c r="H34" s="351"/>
      <c r="I34" s="351"/>
      <c r="J34" s="351"/>
      <c r="K34" s="351"/>
      <c r="L34" s="351"/>
      <c r="M34" s="351"/>
      <c r="N34" s="351"/>
      <c r="O34" s="351"/>
      <c r="P34" s="351"/>
      <c r="Q34" s="351"/>
      <c r="R34" s="351"/>
      <c r="S34" s="351"/>
      <c r="T34" s="351"/>
      <c r="U34" s="291"/>
      <c r="V34" s="352"/>
    </row>
    <row r="35" spans="1:23" ht="15.75" customHeight="1" x14ac:dyDescent="0.5">
      <c r="A35" s="95"/>
      <c r="B35" s="96"/>
      <c r="C35" s="297" t="s">
        <v>110</v>
      </c>
      <c r="D35" s="296"/>
      <c r="E35" s="296"/>
      <c r="F35" s="296"/>
      <c r="G35" s="296"/>
      <c r="H35" s="296"/>
      <c r="I35" s="296"/>
      <c r="J35" s="296"/>
      <c r="K35" s="296"/>
      <c r="L35" s="296"/>
      <c r="M35" s="296"/>
      <c r="N35" s="296"/>
      <c r="O35" s="296"/>
      <c r="P35" s="296"/>
      <c r="Q35" s="296"/>
      <c r="R35" s="296"/>
      <c r="S35" s="296"/>
      <c r="T35" s="86"/>
      <c r="U35" s="87"/>
      <c r="V35" s="88" t="s">
        <v>0</v>
      </c>
    </row>
    <row r="36" spans="1:23" ht="15.75" customHeight="1" x14ac:dyDescent="0.5">
      <c r="A36" s="95"/>
      <c r="B36" s="96"/>
      <c r="C36" s="297" t="s">
        <v>111</v>
      </c>
      <c r="D36" s="296"/>
      <c r="E36" s="296"/>
      <c r="F36" s="296"/>
      <c r="G36" s="296"/>
      <c r="H36" s="296"/>
      <c r="I36" s="296"/>
      <c r="J36" s="296"/>
      <c r="K36" s="296"/>
      <c r="L36" s="296"/>
      <c r="M36" s="296"/>
      <c r="N36" s="296"/>
      <c r="O36" s="296"/>
      <c r="P36" s="296"/>
      <c r="Q36" s="296"/>
      <c r="R36" s="296"/>
      <c r="S36" s="296"/>
      <c r="T36" s="86"/>
      <c r="U36" s="87"/>
      <c r="V36" s="88" t="s">
        <v>0</v>
      </c>
    </row>
    <row r="37" spans="1:23" ht="15.75" customHeight="1" thickBot="1" x14ac:dyDescent="0.55000000000000004">
      <c r="A37" s="97"/>
      <c r="B37" s="98"/>
      <c r="C37" s="297" t="s">
        <v>112</v>
      </c>
      <c r="D37" s="296"/>
      <c r="E37" s="296"/>
      <c r="F37" s="296"/>
      <c r="G37" s="296"/>
      <c r="H37" s="296"/>
      <c r="I37" s="296"/>
      <c r="J37" s="296"/>
      <c r="K37" s="296"/>
      <c r="L37" s="296"/>
      <c r="M37" s="296"/>
      <c r="N37" s="296"/>
      <c r="O37" s="296"/>
      <c r="P37" s="296"/>
      <c r="Q37" s="296"/>
      <c r="R37" s="296"/>
      <c r="S37" s="296"/>
      <c r="T37" s="86"/>
      <c r="U37" s="87"/>
      <c r="V37" s="99" t="s">
        <v>0</v>
      </c>
    </row>
    <row r="38" spans="1:23" ht="17.25" customHeight="1" thickTop="1" thickBot="1" x14ac:dyDescent="0.55000000000000004">
      <c r="A38" s="100">
        <v>11</v>
      </c>
      <c r="B38" s="101"/>
      <c r="C38" s="353" t="s">
        <v>85</v>
      </c>
      <c r="D38" s="353"/>
      <c r="E38" s="353"/>
      <c r="F38" s="353"/>
      <c r="G38" s="353"/>
      <c r="H38" s="353"/>
      <c r="I38" s="353"/>
      <c r="J38" s="353"/>
      <c r="K38" s="353"/>
      <c r="L38" s="353"/>
      <c r="M38" s="353"/>
      <c r="N38" s="353"/>
      <c r="O38" s="353"/>
      <c r="P38" s="353"/>
      <c r="Q38" s="353"/>
      <c r="R38" s="353"/>
      <c r="S38" s="353"/>
      <c r="T38" s="92"/>
      <c r="U38" s="17">
        <f>SUM(U35:U37)</f>
        <v>0</v>
      </c>
      <c r="V38" s="93" t="s">
        <v>0</v>
      </c>
    </row>
    <row r="39" spans="1:23" ht="17.25" customHeight="1" thickTop="1" thickBot="1" x14ac:dyDescent="0.55000000000000004">
      <c r="A39" s="100">
        <v>12</v>
      </c>
      <c r="B39" s="101"/>
      <c r="C39" s="353" t="s">
        <v>86</v>
      </c>
      <c r="D39" s="353"/>
      <c r="E39" s="353"/>
      <c r="F39" s="353"/>
      <c r="G39" s="353"/>
      <c r="H39" s="353"/>
      <c r="I39" s="353"/>
      <c r="J39" s="353"/>
      <c r="K39" s="353"/>
      <c r="L39" s="353"/>
      <c r="M39" s="353"/>
      <c r="N39" s="353"/>
      <c r="O39" s="353"/>
      <c r="P39" s="353"/>
      <c r="Q39" s="353"/>
      <c r="R39" s="353"/>
      <c r="S39" s="353"/>
      <c r="T39" s="92"/>
      <c r="U39" s="102">
        <f>U33+U38</f>
        <v>0</v>
      </c>
      <c r="V39" s="103" t="s">
        <v>0</v>
      </c>
    </row>
    <row r="40" spans="1:23" ht="17.25" customHeight="1" thickTop="1" x14ac:dyDescent="0.5">
      <c r="A40" s="266"/>
      <c r="B40" s="266"/>
      <c r="C40" s="266"/>
      <c r="D40" s="266"/>
      <c r="E40" s="266"/>
      <c r="F40" s="266"/>
      <c r="G40" s="266"/>
      <c r="H40" s="266"/>
      <c r="I40" s="266"/>
      <c r="J40" s="266"/>
      <c r="K40" s="266"/>
      <c r="L40" s="266"/>
      <c r="M40" s="266"/>
      <c r="N40" s="266"/>
      <c r="O40" s="266"/>
      <c r="P40" s="266"/>
      <c r="Q40" s="266"/>
      <c r="R40" s="266"/>
      <c r="S40" s="266"/>
      <c r="T40" s="1"/>
      <c r="U40" s="270" t="s">
        <v>142</v>
      </c>
      <c r="V40" s="271"/>
    </row>
    <row r="41" spans="1:23" ht="17.25" customHeight="1" x14ac:dyDescent="0.5">
      <c r="A41" s="266"/>
      <c r="B41" s="266"/>
      <c r="C41" s="266"/>
      <c r="D41" s="266"/>
      <c r="E41" s="266"/>
      <c r="F41" s="266"/>
      <c r="G41" s="266"/>
      <c r="H41" s="266"/>
      <c r="I41" s="266"/>
      <c r="J41" s="266"/>
      <c r="K41" s="266"/>
      <c r="L41" s="266"/>
      <c r="M41" s="266"/>
      <c r="N41" s="266"/>
      <c r="O41" s="266"/>
      <c r="P41" s="266"/>
      <c r="Q41" s="266"/>
      <c r="R41" s="266"/>
      <c r="S41" s="266"/>
      <c r="T41" s="1"/>
      <c r="U41" s="354"/>
      <c r="V41" s="355"/>
    </row>
    <row r="42" spans="1:23" ht="15.75" x14ac:dyDescent="0.5">
      <c r="A42" s="151"/>
      <c r="B42" s="151"/>
      <c r="C42" s="151"/>
      <c r="D42" s="151"/>
      <c r="E42" s="151"/>
      <c r="F42" s="151"/>
      <c r="G42" s="151"/>
      <c r="H42" s="151"/>
      <c r="I42" s="151"/>
      <c r="J42" s="151"/>
      <c r="K42" s="151"/>
      <c r="L42" s="151"/>
      <c r="M42" s="151"/>
      <c r="N42" s="151"/>
      <c r="O42" s="151"/>
      <c r="P42" s="151"/>
      <c r="Q42" s="151"/>
      <c r="R42" s="151"/>
      <c r="S42" s="151"/>
      <c r="T42" s="43"/>
      <c r="U42" s="43"/>
      <c r="V42" s="43"/>
    </row>
    <row r="43" spans="1:23" ht="15.75" x14ac:dyDescent="0.5">
      <c r="A43" s="40"/>
      <c r="B43" s="293" t="s">
        <v>87</v>
      </c>
      <c r="C43" s="293"/>
      <c r="D43" s="293"/>
      <c r="E43" s="293"/>
      <c r="F43" s="293"/>
      <c r="G43" s="293"/>
      <c r="H43" s="293"/>
      <c r="I43" s="293"/>
      <c r="J43" s="293"/>
      <c r="K43" s="293"/>
      <c r="L43" s="293"/>
      <c r="M43" s="293"/>
      <c r="N43" s="293"/>
      <c r="O43" s="293"/>
      <c r="P43" s="293"/>
      <c r="Q43" s="293"/>
      <c r="R43" s="293"/>
      <c r="S43" s="293"/>
      <c r="T43" s="293"/>
      <c r="U43" s="293"/>
      <c r="V43" s="293"/>
      <c r="W43" s="19"/>
    </row>
    <row r="44" spans="1:23" ht="15.75" customHeight="1" x14ac:dyDescent="0.5">
      <c r="A44" s="40"/>
      <c r="B44" s="257" t="s">
        <v>88</v>
      </c>
      <c r="C44" s="257"/>
      <c r="D44" s="257"/>
      <c r="E44" s="257"/>
      <c r="F44" s="257"/>
      <c r="G44" s="257"/>
      <c r="H44" s="257"/>
      <c r="I44" s="257"/>
      <c r="J44" s="257"/>
      <c r="K44" s="257"/>
      <c r="L44" s="257"/>
      <c r="M44" s="257"/>
      <c r="N44" s="257"/>
      <c r="O44" s="257"/>
      <c r="P44" s="257"/>
      <c r="Q44" s="257"/>
      <c r="R44" s="257"/>
      <c r="S44" s="257"/>
      <c r="T44" s="257"/>
      <c r="U44" s="257"/>
      <c r="V44" s="257"/>
    </row>
    <row r="45" spans="1:23" ht="15.75" x14ac:dyDescent="0.5">
      <c r="B45" s="40"/>
      <c r="C45" s="252" t="s">
        <v>89</v>
      </c>
      <c r="D45" s="252"/>
      <c r="E45" s="252"/>
      <c r="F45" s="252"/>
      <c r="G45" s="252"/>
      <c r="H45" s="252"/>
      <c r="I45" s="252"/>
      <c r="J45" s="252"/>
      <c r="K45" s="252"/>
      <c r="L45" s="252"/>
      <c r="M45" s="252"/>
      <c r="N45" s="252"/>
      <c r="O45" s="252"/>
      <c r="P45" s="252"/>
      <c r="Q45" s="252"/>
      <c r="R45" s="252"/>
      <c r="S45" s="252"/>
      <c r="T45" s="252"/>
      <c r="U45" s="252"/>
      <c r="V45" s="252"/>
    </row>
    <row r="46" spans="1:23" ht="15.75" x14ac:dyDescent="0.5">
      <c r="B46" s="40"/>
      <c r="C46" s="252" t="s">
        <v>90</v>
      </c>
      <c r="D46" s="252"/>
      <c r="E46" s="252"/>
      <c r="F46" s="252"/>
      <c r="G46" s="252"/>
      <c r="H46" s="252"/>
      <c r="I46" s="252"/>
      <c r="J46" s="252"/>
      <c r="K46" s="252"/>
      <c r="L46" s="252"/>
      <c r="M46" s="252"/>
      <c r="N46" s="252"/>
      <c r="O46" s="252"/>
      <c r="P46" s="252"/>
      <c r="Q46" s="252"/>
      <c r="R46" s="252"/>
      <c r="S46" s="252"/>
      <c r="T46" s="252"/>
      <c r="U46" s="252"/>
      <c r="V46" s="252"/>
    </row>
    <row r="47" spans="1:23" ht="32.25" customHeight="1" x14ac:dyDescent="0.5">
      <c r="B47" s="104" t="s">
        <v>93</v>
      </c>
      <c r="C47" s="347" t="s">
        <v>178</v>
      </c>
      <c r="D47" s="347"/>
      <c r="E47" s="347"/>
      <c r="F47" s="347"/>
      <c r="G47" s="347"/>
      <c r="H47" s="347"/>
      <c r="I47" s="347"/>
      <c r="J47" s="347"/>
      <c r="K47" s="347"/>
      <c r="L47" s="347"/>
      <c r="M47" s="347"/>
      <c r="N47" s="347"/>
      <c r="O47" s="347"/>
      <c r="P47" s="347"/>
      <c r="Q47" s="347"/>
      <c r="R47" s="347"/>
      <c r="S47" s="347"/>
      <c r="T47" s="347"/>
      <c r="U47" s="347"/>
      <c r="V47" s="347"/>
    </row>
    <row r="48" spans="1:23" ht="15.75" x14ac:dyDescent="0.5">
      <c r="A48" s="385"/>
      <c r="B48" s="11"/>
      <c r="C48" s="269" t="s">
        <v>98</v>
      </c>
      <c r="D48" s="221"/>
      <c r="E48" s="221"/>
      <c r="F48" s="221"/>
      <c r="G48" s="221"/>
      <c r="H48" s="221"/>
      <c r="I48" s="221"/>
      <c r="J48" s="221"/>
      <c r="K48" s="221"/>
      <c r="L48" s="221"/>
      <c r="M48" s="221"/>
      <c r="N48" s="308" t="s">
        <v>179</v>
      </c>
      <c r="O48" s="334"/>
      <c r="P48" s="334"/>
      <c r="Q48" s="334"/>
      <c r="R48" s="334"/>
      <c r="S48" s="334"/>
      <c r="T48" s="105"/>
      <c r="U48" s="106">
        <f>+E49+K49+Q49</f>
        <v>0</v>
      </c>
      <c r="V48" s="14" t="s">
        <v>0</v>
      </c>
    </row>
    <row r="49" spans="1:22" ht="15.75" x14ac:dyDescent="0.5">
      <c r="A49" s="386"/>
      <c r="B49" s="107"/>
      <c r="C49" s="321" t="s">
        <v>59</v>
      </c>
      <c r="D49" s="322"/>
      <c r="E49" s="317"/>
      <c r="F49" s="318"/>
      <c r="G49" s="319"/>
      <c r="H49" s="108"/>
      <c r="I49" s="321" t="s">
        <v>60</v>
      </c>
      <c r="J49" s="322"/>
      <c r="K49" s="317"/>
      <c r="L49" s="318"/>
      <c r="M49" s="319"/>
      <c r="N49" s="108"/>
      <c r="O49" s="230" t="s">
        <v>61</v>
      </c>
      <c r="P49" s="223"/>
      <c r="Q49" s="317"/>
      <c r="R49" s="318"/>
      <c r="S49" s="318"/>
      <c r="T49" s="12"/>
      <c r="U49" s="315"/>
      <c r="V49" s="316"/>
    </row>
    <row r="50" spans="1:22" ht="15.75" x14ac:dyDescent="0.5">
      <c r="A50" s="386"/>
      <c r="B50" s="11"/>
      <c r="C50" s="269" t="s">
        <v>98</v>
      </c>
      <c r="D50" s="221"/>
      <c r="E50" s="221"/>
      <c r="F50" s="221"/>
      <c r="G50" s="221"/>
      <c r="H50" s="221"/>
      <c r="I50" s="221"/>
      <c r="J50" s="221"/>
      <c r="K50" s="221"/>
      <c r="L50" s="221"/>
      <c r="M50" s="221"/>
      <c r="N50" s="308" t="s">
        <v>179</v>
      </c>
      <c r="O50" s="334"/>
      <c r="P50" s="334"/>
      <c r="Q50" s="334"/>
      <c r="R50" s="334"/>
      <c r="S50" s="334"/>
      <c r="T50" s="105"/>
      <c r="U50" s="106">
        <f>+E51+K51+Q51</f>
        <v>0</v>
      </c>
      <c r="V50" s="14" t="s">
        <v>0</v>
      </c>
    </row>
    <row r="51" spans="1:22" ht="15.75" x14ac:dyDescent="0.5">
      <c r="A51" s="386"/>
      <c r="B51" s="107"/>
      <c r="C51" s="321" t="s">
        <v>59</v>
      </c>
      <c r="D51" s="322"/>
      <c r="E51" s="317"/>
      <c r="F51" s="318"/>
      <c r="G51" s="319"/>
      <c r="H51" s="108"/>
      <c r="I51" s="321" t="s">
        <v>60</v>
      </c>
      <c r="J51" s="322"/>
      <c r="K51" s="317"/>
      <c r="L51" s="318"/>
      <c r="M51" s="319"/>
      <c r="N51" s="108"/>
      <c r="O51" s="230" t="s">
        <v>61</v>
      </c>
      <c r="P51" s="223"/>
      <c r="Q51" s="317"/>
      <c r="R51" s="318"/>
      <c r="S51" s="318"/>
      <c r="T51" s="105"/>
      <c r="U51" s="315"/>
      <c r="V51" s="316"/>
    </row>
    <row r="52" spans="1:22" ht="15.75" x14ac:dyDescent="0.5">
      <c r="A52" s="386"/>
      <c r="B52" s="11"/>
      <c r="C52" s="269" t="s">
        <v>98</v>
      </c>
      <c r="D52" s="221"/>
      <c r="E52" s="221"/>
      <c r="F52" s="221"/>
      <c r="G52" s="221"/>
      <c r="H52" s="221"/>
      <c r="I52" s="221"/>
      <c r="J52" s="221"/>
      <c r="K52" s="221"/>
      <c r="L52" s="221"/>
      <c r="M52" s="221"/>
      <c r="N52" s="308" t="s">
        <v>179</v>
      </c>
      <c r="O52" s="334"/>
      <c r="P52" s="334"/>
      <c r="Q52" s="334"/>
      <c r="R52" s="334"/>
      <c r="S52" s="334"/>
      <c r="T52" s="105"/>
      <c r="U52" s="106">
        <f>+E53+K53+Q53</f>
        <v>0</v>
      </c>
      <c r="V52" s="14" t="s">
        <v>0</v>
      </c>
    </row>
    <row r="53" spans="1:22" ht="15.75" x14ac:dyDescent="0.5">
      <c r="A53" s="386"/>
      <c r="B53" s="107"/>
      <c r="C53" s="321" t="s">
        <v>59</v>
      </c>
      <c r="D53" s="322"/>
      <c r="E53" s="317"/>
      <c r="F53" s="318"/>
      <c r="G53" s="319"/>
      <c r="H53" s="108"/>
      <c r="I53" s="321" t="s">
        <v>60</v>
      </c>
      <c r="J53" s="322"/>
      <c r="K53" s="317"/>
      <c r="L53" s="318"/>
      <c r="M53" s="319"/>
      <c r="N53" s="108"/>
      <c r="O53" s="230" t="s">
        <v>61</v>
      </c>
      <c r="P53" s="223"/>
      <c r="Q53" s="317"/>
      <c r="R53" s="318"/>
      <c r="S53" s="318"/>
      <c r="T53" s="105"/>
      <c r="U53" s="315"/>
      <c r="V53" s="316"/>
    </row>
    <row r="54" spans="1:22" ht="15.75" x14ac:dyDescent="0.5">
      <c r="A54" s="386"/>
      <c r="B54" s="11"/>
      <c r="C54" s="269" t="s">
        <v>98</v>
      </c>
      <c r="D54" s="221"/>
      <c r="E54" s="221"/>
      <c r="F54" s="221"/>
      <c r="G54" s="221"/>
      <c r="H54" s="221"/>
      <c r="I54" s="221"/>
      <c r="J54" s="221"/>
      <c r="K54" s="221"/>
      <c r="L54" s="221"/>
      <c r="M54" s="221"/>
      <c r="N54" s="308" t="s">
        <v>179</v>
      </c>
      <c r="O54" s="334"/>
      <c r="P54" s="334"/>
      <c r="Q54" s="334"/>
      <c r="R54" s="334"/>
      <c r="S54" s="334"/>
      <c r="T54" s="105"/>
      <c r="U54" s="106">
        <f>+E55+K55+Q55</f>
        <v>0</v>
      </c>
      <c r="V54" s="14" t="s">
        <v>0</v>
      </c>
    </row>
    <row r="55" spans="1:22" ht="15.75" x14ac:dyDescent="0.5">
      <c r="A55" s="386"/>
      <c r="B55" s="107"/>
      <c r="C55" s="321" t="s">
        <v>59</v>
      </c>
      <c r="D55" s="322"/>
      <c r="E55" s="317"/>
      <c r="F55" s="318"/>
      <c r="G55" s="319"/>
      <c r="H55" s="108"/>
      <c r="I55" s="321" t="s">
        <v>60</v>
      </c>
      <c r="J55" s="322"/>
      <c r="K55" s="317"/>
      <c r="L55" s="318"/>
      <c r="M55" s="319"/>
      <c r="N55" s="108"/>
      <c r="O55" s="313" t="s">
        <v>61</v>
      </c>
      <c r="P55" s="314"/>
      <c r="Q55" s="317"/>
      <c r="R55" s="318"/>
      <c r="S55" s="318"/>
      <c r="T55" s="105"/>
      <c r="U55" s="315"/>
      <c r="V55" s="316"/>
    </row>
    <row r="56" spans="1:22" ht="15.75" x14ac:dyDescent="0.5">
      <c r="A56" s="386"/>
      <c r="B56" s="11"/>
      <c r="C56" s="269" t="s">
        <v>98</v>
      </c>
      <c r="D56" s="221"/>
      <c r="E56" s="221"/>
      <c r="F56" s="221"/>
      <c r="G56" s="221"/>
      <c r="H56" s="221"/>
      <c r="I56" s="221"/>
      <c r="J56" s="221"/>
      <c r="K56" s="221"/>
      <c r="L56" s="221"/>
      <c r="M56" s="221"/>
      <c r="N56" s="308" t="s">
        <v>179</v>
      </c>
      <c r="O56" s="334"/>
      <c r="P56" s="334"/>
      <c r="Q56" s="334"/>
      <c r="R56" s="334"/>
      <c r="S56" s="334"/>
      <c r="T56" s="105"/>
      <c r="U56" s="106">
        <f>+E57+K57+Q57</f>
        <v>0</v>
      </c>
      <c r="V56" s="14" t="s">
        <v>0</v>
      </c>
    </row>
    <row r="57" spans="1:22" ht="15.75" x14ac:dyDescent="0.5">
      <c r="A57" s="386"/>
      <c r="B57" s="107"/>
      <c r="C57" s="321" t="s">
        <v>59</v>
      </c>
      <c r="D57" s="322"/>
      <c r="E57" s="317"/>
      <c r="F57" s="318"/>
      <c r="G57" s="319"/>
      <c r="H57" s="108"/>
      <c r="I57" s="321" t="s">
        <v>60</v>
      </c>
      <c r="J57" s="322"/>
      <c r="K57" s="317"/>
      <c r="L57" s="318"/>
      <c r="M57" s="319"/>
      <c r="N57" s="108"/>
      <c r="O57" s="313" t="s">
        <v>61</v>
      </c>
      <c r="P57" s="314"/>
      <c r="Q57" s="317"/>
      <c r="R57" s="318"/>
      <c r="S57" s="318"/>
      <c r="T57" s="105"/>
      <c r="U57" s="315"/>
      <c r="V57" s="316"/>
    </row>
    <row r="58" spans="1:22" ht="15.75" x14ac:dyDescent="0.5">
      <c r="A58" s="386"/>
      <c r="B58" s="11"/>
      <c r="C58" s="269" t="s">
        <v>98</v>
      </c>
      <c r="D58" s="221"/>
      <c r="E58" s="221"/>
      <c r="F58" s="221"/>
      <c r="G58" s="221"/>
      <c r="H58" s="221"/>
      <c r="I58" s="221"/>
      <c r="J58" s="221"/>
      <c r="K58" s="221"/>
      <c r="L58" s="221"/>
      <c r="M58" s="221"/>
      <c r="N58" s="308" t="s">
        <v>179</v>
      </c>
      <c r="O58" s="334"/>
      <c r="P58" s="334"/>
      <c r="Q58" s="334"/>
      <c r="R58" s="334"/>
      <c r="S58" s="334"/>
      <c r="T58" s="105"/>
      <c r="U58" s="106">
        <f>+E59+K59+Q59</f>
        <v>0</v>
      </c>
      <c r="V58" s="14" t="s">
        <v>0</v>
      </c>
    </row>
    <row r="59" spans="1:22" ht="15.75" x14ac:dyDescent="0.5">
      <c r="A59" s="386"/>
      <c r="B59" s="107"/>
      <c r="C59" s="321" t="s">
        <v>59</v>
      </c>
      <c r="D59" s="322"/>
      <c r="E59" s="317"/>
      <c r="F59" s="318"/>
      <c r="G59" s="319"/>
      <c r="H59" s="108"/>
      <c r="I59" s="321" t="s">
        <v>60</v>
      </c>
      <c r="J59" s="322"/>
      <c r="K59" s="317"/>
      <c r="L59" s="318"/>
      <c r="M59" s="319"/>
      <c r="N59" s="108"/>
      <c r="O59" s="313" t="s">
        <v>61</v>
      </c>
      <c r="P59" s="314"/>
      <c r="Q59" s="317"/>
      <c r="R59" s="318"/>
      <c r="S59" s="318"/>
      <c r="T59" s="105"/>
      <c r="U59" s="315"/>
      <c r="V59" s="316"/>
    </row>
    <row r="60" spans="1:22" ht="15.75" x14ac:dyDescent="0.5">
      <c r="A60" s="386"/>
      <c r="B60" s="11"/>
      <c r="C60" s="269" t="s">
        <v>98</v>
      </c>
      <c r="D60" s="221"/>
      <c r="E60" s="221"/>
      <c r="F60" s="221"/>
      <c r="G60" s="221"/>
      <c r="H60" s="221"/>
      <c r="I60" s="221"/>
      <c r="J60" s="221"/>
      <c r="K60" s="221"/>
      <c r="L60" s="221"/>
      <c r="M60" s="221"/>
      <c r="N60" s="308" t="s">
        <v>179</v>
      </c>
      <c r="O60" s="334"/>
      <c r="P60" s="334"/>
      <c r="Q60" s="334"/>
      <c r="R60" s="334"/>
      <c r="S60" s="334"/>
      <c r="T60" s="105"/>
      <c r="U60" s="106">
        <f>+E61+K61+Q61</f>
        <v>0</v>
      </c>
      <c r="V60" s="14" t="s">
        <v>0</v>
      </c>
    </row>
    <row r="61" spans="1:22" ht="15.75" x14ac:dyDescent="0.5">
      <c r="A61" s="386"/>
      <c r="B61" s="107"/>
      <c r="C61" s="321" t="s">
        <v>59</v>
      </c>
      <c r="D61" s="322"/>
      <c r="E61" s="317"/>
      <c r="F61" s="318"/>
      <c r="G61" s="319"/>
      <c r="H61" s="108"/>
      <c r="I61" s="321" t="s">
        <v>60</v>
      </c>
      <c r="J61" s="322"/>
      <c r="K61" s="317"/>
      <c r="L61" s="318"/>
      <c r="M61" s="319"/>
      <c r="N61" s="108"/>
      <c r="O61" s="313" t="s">
        <v>61</v>
      </c>
      <c r="P61" s="314"/>
      <c r="Q61" s="317"/>
      <c r="R61" s="318"/>
      <c r="S61" s="318"/>
      <c r="T61" s="105"/>
      <c r="U61" s="315"/>
      <c r="V61" s="316"/>
    </row>
    <row r="62" spans="1:22" ht="15.75" x14ac:dyDescent="0.5">
      <c r="A62" s="386"/>
      <c r="B62" s="11"/>
      <c r="C62" s="269" t="s">
        <v>98</v>
      </c>
      <c r="D62" s="221"/>
      <c r="E62" s="221"/>
      <c r="F62" s="221"/>
      <c r="G62" s="221"/>
      <c r="H62" s="221"/>
      <c r="I62" s="221"/>
      <c r="J62" s="221"/>
      <c r="K62" s="221"/>
      <c r="L62" s="221"/>
      <c r="M62" s="221"/>
      <c r="N62" s="308" t="s">
        <v>179</v>
      </c>
      <c r="O62" s="334"/>
      <c r="P62" s="334"/>
      <c r="Q62" s="334"/>
      <c r="R62" s="334"/>
      <c r="S62" s="334"/>
      <c r="T62" s="105"/>
      <c r="U62" s="106">
        <f>+E63+K63+Q63</f>
        <v>0</v>
      </c>
      <c r="V62" s="14" t="s">
        <v>0</v>
      </c>
    </row>
    <row r="63" spans="1:22" ht="16.149999999999999" thickBot="1" x14ac:dyDescent="0.55000000000000004">
      <c r="A63" s="386"/>
      <c r="B63" s="399"/>
      <c r="C63" s="321" t="s">
        <v>59</v>
      </c>
      <c r="D63" s="322"/>
      <c r="E63" s="317"/>
      <c r="F63" s="318"/>
      <c r="G63" s="319"/>
      <c r="H63" s="108"/>
      <c r="I63" s="321" t="s">
        <v>60</v>
      </c>
      <c r="J63" s="322"/>
      <c r="K63" s="317"/>
      <c r="L63" s="318"/>
      <c r="M63" s="319"/>
      <c r="N63" s="108"/>
      <c r="O63" s="313" t="s">
        <v>61</v>
      </c>
      <c r="P63" s="314"/>
      <c r="Q63" s="317"/>
      <c r="R63" s="318"/>
      <c r="S63" s="318"/>
      <c r="U63" s="315"/>
      <c r="V63" s="316"/>
    </row>
    <row r="64" spans="1:22" ht="16.5" thickTop="1" thickBot="1" x14ac:dyDescent="0.55000000000000004">
      <c r="A64" s="386"/>
      <c r="B64" s="400"/>
      <c r="C64" s="320" t="s">
        <v>95</v>
      </c>
      <c r="D64" s="320"/>
      <c r="E64" s="320"/>
      <c r="F64" s="320"/>
      <c r="G64" s="320"/>
      <c r="H64" s="320"/>
      <c r="I64" s="320"/>
      <c r="J64" s="320"/>
      <c r="K64" s="320"/>
      <c r="L64" s="320"/>
      <c r="M64" s="320"/>
      <c r="N64" s="320"/>
      <c r="O64" s="320"/>
      <c r="P64" s="320"/>
      <c r="Q64" s="320"/>
      <c r="R64" s="320"/>
      <c r="S64" s="320"/>
      <c r="T64" s="109"/>
      <c r="U64" s="17">
        <f>SUM(U48:U63)</f>
        <v>0</v>
      </c>
      <c r="V64" s="18" t="s">
        <v>0</v>
      </c>
    </row>
    <row r="65" spans="1:24" ht="16.5" customHeight="1" thickTop="1" x14ac:dyDescent="0.5">
      <c r="A65" s="386"/>
      <c r="B65" s="400"/>
      <c r="C65" s="347" t="s">
        <v>92</v>
      </c>
      <c r="D65" s="347"/>
      <c r="E65" s="347"/>
      <c r="F65" s="347"/>
      <c r="G65" s="347"/>
      <c r="H65" s="347"/>
      <c r="I65" s="347"/>
      <c r="J65" s="347"/>
      <c r="K65" s="347"/>
      <c r="L65" s="347"/>
      <c r="M65" s="347"/>
      <c r="N65" s="347"/>
      <c r="O65" s="347"/>
      <c r="P65" s="347"/>
      <c r="Q65" s="347"/>
      <c r="R65" s="347"/>
      <c r="S65" s="347"/>
      <c r="T65" s="110"/>
      <c r="U65" s="348"/>
      <c r="V65" s="349"/>
    </row>
    <row r="66" spans="1:24" ht="15.75" x14ac:dyDescent="0.5">
      <c r="A66" s="386"/>
      <c r="B66" s="400"/>
      <c r="C66" s="360" t="s">
        <v>96</v>
      </c>
      <c r="D66" s="252"/>
      <c r="E66" s="252"/>
      <c r="F66" s="252"/>
      <c r="G66" s="252"/>
      <c r="H66" s="252"/>
      <c r="I66" s="252"/>
      <c r="J66" s="252"/>
      <c r="K66" s="252"/>
      <c r="L66" s="252"/>
      <c r="M66" s="252"/>
      <c r="N66" s="252"/>
      <c r="O66" s="252"/>
      <c r="P66" s="252"/>
      <c r="Q66" s="252"/>
      <c r="R66" s="252"/>
      <c r="S66" s="252"/>
      <c r="T66" s="111"/>
      <c r="U66" s="112"/>
      <c r="V66" s="113"/>
    </row>
    <row r="67" spans="1:24" ht="15.75" customHeight="1" x14ac:dyDescent="0.5">
      <c r="A67" s="386"/>
      <c r="B67" s="400"/>
      <c r="C67" s="347" t="s">
        <v>94</v>
      </c>
      <c r="D67" s="347"/>
      <c r="E67" s="347"/>
      <c r="F67" s="347"/>
      <c r="G67" s="347"/>
      <c r="H67" s="347"/>
      <c r="I67" s="347"/>
      <c r="J67" s="347"/>
      <c r="K67" s="347"/>
      <c r="L67" s="347"/>
      <c r="M67" s="347"/>
      <c r="N67" s="347"/>
      <c r="O67" s="347"/>
      <c r="P67" s="347"/>
      <c r="Q67" s="347"/>
      <c r="R67" s="347"/>
      <c r="S67" s="347"/>
      <c r="T67" s="110"/>
      <c r="U67" s="357"/>
      <c r="V67" s="358"/>
    </row>
    <row r="68" spans="1:24" ht="16.149999999999999" thickBot="1" x14ac:dyDescent="0.55000000000000004">
      <c r="A68" s="386"/>
      <c r="B68" s="400"/>
      <c r="C68" s="360" t="s">
        <v>126</v>
      </c>
      <c r="D68" s="252"/>
      <c r="E68" s="252"/>
      <c r="F68" s="252"/>
      <c r="G68" s="252"/>
      <c r="H68" s="252"/>
      <c r="I68" s="252"/>
      <c r="J68" s="252"/>
      <c r="K68" s="252"/>
      <c r="L68" s="252"/>
      <c r="M68" s="252"/>
      <c r="N68" s="252"/>
      <c r="O68" s="252"/>
      <c r="P68" s="252"/>
      <c r="Q68" s="252"/>
      <c r="R68" s="252"/>
      <c r="S68" s="252"/>
      <c r="T68" s="111"/>
      <c r="U68" s="112"/>
      <c r="V68" s="113"/>
    </row>
    <row r="69" spans="1:24" ht="16.149999999999999" thickBot="1" x14ac:dyDescent="0.55000000000000004">
      <c r="A69" s="114"/>
      <c r="B69" s="401"/>
      <c r="C69" s="378"/>
      <c r="D69" s="379"/>
      <c r="E69" s="379"/>
      <c r="F69" s="379"/>
      <c r="G69" s="379"/>
      <c r="H69" s="380"/>
      <c r="I69" s="115" t="s">
        <v>73</v>
      </c>
      <c r="J69" s="384">
        <v>0.75</v>
      </c>
      <c r="K69" s="384"/>
      <c r="L69" s="384"/>
      <c r="M69" s="116" t="s">
        <v>13</v>
      </c>
      <c r="N69" s="381">
        <f>C69*0.75</f>
        <v>0</v>
      </c>
      <c r="O69" s="382"/>
      <c r="P69" s="382"/>
      <c r="Q69" s="382"/>
      <c r="R69" s="382"/>
      <c r="S69" s="383"/>
      <c r="T69" s="111"/>
      <c r="U69" s="117"/>
      <c r="V69" s="118"/>
    </row>
    <row r="70" spans="1:24" ht="15.75" customHeight="1" thickTop="1" thickBot="1" x14ac:dyDescent="0.55000000000000004">
      <c r="A70" s="100">
        <v>13</v>
      </c>
      <c r="B70" s="119"/>
      <c r="C70" s="320" t="s">
        <v>91</v>
      </c>
      <c r="D70" s="320"/>
      <c r="E70" s="320"/>
      <c r="F70" s="320"/>
      <c r="G70" s="320"/>
      <c r="H70" s="320"/>
      <c r="I70" s="320"/>
      <c r="J70" s="320"/>
      <c r="K70" s="320"/>
      <c r="L70" s="320"/>
      <c r="M70" s="320"/>
      <c r="N70" s="320"/>
      <c r="O70" s="320"/>
      <c r="P70" s="320"/>
      <c r="Q70" s="320"/>
      <c r="R70" s="320"/>
      <c r="S70" s="320"/>
      <c r="T70" s="111"/>
      <c r="U70" s="120"/>
      <c r="V70" s="18" t="s">
        <v>0</v>
      </c>
      <c r="X70" s="121"/>
    </row>
    <row r="71" spans="1:24" ht="16.149999999999999" thickTop="1" x14ac:dyDescent="0.5">
      <c r="B71" s="5"/>
      <c r="C71" s="5"/>
      <c r="D71" s="5"/>
      <c r="E71" s="5"/>
      <c r="F71" s="5"/>
      <c r="G71" s="5"/>
      <c r="H71" s="5"/>
      <c r="I71" s="5"/>
      <c r="J71" s="5"/>
      <c r="K71" s="5"/>
      <c r="L71" s="5"/>
      <c r="M71" s="5"/>
      <c r="N71" s="5"/>
      <c r="O71" s="5"/>
      <c r="P71" s="5"/>
      <c r="Q71" s="5"/>
      <c r="R71" s="5"/>
      <c r="S71" s="5"/>
      <c r="T71" s="5"/>
      <c r="U71" s="5"/>
      <c r="V71" s="5"/>
    </row>
    <row r="72" spans="1:24" ht="15.75" customHeight="1" x14ac:dyDescent="0.5">
      <c r="A72" s="142"/>
      <c r="B72" s="279" t="s">
        <v>97</v>
      </c>
      <c r="C72" s="279"/>
      <c r="D72" s="279"/>
      <c r="E72" s="279"/>
      <c r="F72" s="279"/>
      <c r="G72" s="279"/>
      <c r="H72" s="279"/>
      <c r="I72" s="279"/>
      <c r="J72" s="279"/>
      <c r="K72" s="279"/>
      <c r="L72" s="279"/>
      <c r="M72" s="279"/>
      <c r="N72" s="279"/>
      <c r="O72" s="279"/>
      <c r="P72" s="279"/>
      <c r="Q72" s="279"/>
      <c r="R72" s="279"/>
      <c r="S72" s="279"/>
      <c r="T72" s="279"/>
      <c r="U72" s="279"/>
      <c r="V72" s="279"/>
    </row>
    <row r="73" spans="1:24" ht="15.75" customHeight="1" x14ac:dyDescent="0.4">
      <c r="A73" s="361"/>
      <c r="B73" s="389" t="s">
        <v>115</v>
      </c>
      <c r="C73" s="391" t="s">
        <v>99</v>
      </c>
      <c r="D73" s="392"/>
      <c r="E73" s="392"/>
      <c r="F73" s="392"/>
      <c r="G73" s="392"/>
      <c r="H73" s="392"/>
      <c r="I73" s="392"/>
      <c r="J73" s="392"/>
      <c r="K73" s="392"/>
      <c r="L73" s="392"/>
      <c r="M73" s="392"/>
      <c r="N73" s="392"/>
      <c r="O73" s="392"/>
      <c r="P73" s="392"/>
      <c r="Q73" s="392"/>
      <c r="R73" s="392"/>
      <c r="S73" s="392"/>
      <c r="T73" s="392"/>
      <c r="U73" s="392"/>
      <c r="V73" s="393"/>
    </row>
    <row r="74" spans="1:24" ht="15.75" customHeight="1" x14ac:dyDescent="0.4">
      <c r="A74" s="362"/>
      <c r="B74" s="390"/>
      <c r="C74" s="394"/>
      <c r="D74" s="395"/>
      <c r="E74" s="395"/>
      <c r="F74" s="395"/>
      <c r="G74" s="395"/>
      <c r="H74" s="395"/>
      <c r="I74" s="395"/>
      <c r="J74" s="395"/>
      <c r="K74" s="395"/>
      <c r="L74" s="395"/>
      <c r="M74" s="395"/>
      <c r="N74" s="395"/>
      <c r="O74" s="395"/>
      <c r="P74" s="395"/>
      <c r="Q74" s="395"/>
      <c r="R74" s="395"/>
      <c r="S74" s="395"/>
      <c r="T74" s="395"/>
      <c r="U74" s="395"/>
      <c r="V74" s="396"/>
    </row>
    <row r="75" spans="1:24" ht="15.75" x14ac:dyDescent="0.5">
      <c r="A75" s="362"/>
      <c r="B75" s="122"/>
      <c r="C75" s="275" t="s">
        <v>105</v>
      </c>
      <c r="D75" s="276"/>
      <c r="E75" s="276"/>
      <c r="F75" s="276"/>
      <c r="G75" s="276"/>
      <c r="H75" s="276"/>
      <c r="I75" s="276"/>
      <c r="J75" s="276"/>
      <c r="K75" s="276"/>
      <c r="L75" s="276"/>
      <c r="M75" s="276"/>
      <c r="N75" s="308" t="s">
        <v>179</v>
      </c>
      <c r="O75" s="334"/>
      <c r="P75" s="334"/>
      <c r="Q75" s="334"/>
      <c r="R75" s="334"/>
      <c r="S75" s="334"/>
      <c r="T75" s="123"/>
      <c r="U75" s="31">
        <f>E76+K76+Q76</f>
        <v>0</v>
      </c>
      <c r="V75" s="14" t="s">
        <v>0</v>
      </c>
    </row>
    <row r="76" spans="1:24" ht="15.75" x14ac:dyDescent="0.5">
      <c r="A76" s="362"/>
      <c r="B76" s="107"/>
      <c r="C76" s="321" t="s">
        <v>59</v>
      </c>
      <c r="D76" s="322"/>
      <c r="E76" s="317"/>
      <c r="F76" s="318"/>
      <c r="G76" s="319"/>
      <c r="H76" s="108"/>
      <c r="I76" s="321" t="s">
        <v>60</v>
      </c>
      <c r="J76" s="322"/>
      <c r="K76" s="317"/>
      <c r="L76" s="318"/>
      <c r="M76" s="319"/>
      <c r="N76" s="108"/>
      <c r="O76" s="313" t="s">
        <v>61</v>
      </c>
      <c r="P76" s="314"/>
      <c r="Q76" s="317"/>
      <c r="R76" s="318"/>
      <c r="S76" s="318"/>
      <c r="T76" s="123"/>
      <c r="U76" s="315"/>
      <c r="V76" s="316"/>
    </row>
    <row r="77" spans="1:24" ht="15.75" x14ac:dyDescent="0.5">
      <c r="A77" s="362"/>
      <c r="B77" s="11"/>
      <c r="C77" s="275" t="s">
        <v>106</v>
      </c>
      <c r="D77" s="276"/>
      <c r="E77" s="276"/>
      <c r="F77" s="276"/>
      <c r="G77" s="276"/>
      <c r="H77" s="276"/>
      <c r="I77" s="276"/>
      <c r="J77" s="276"/>
      <c r="K77" s="276"/>
      <c r="L77" s="276"/>
      <c r="M77" s="276"/>
      <c r="N77" s="308" t="s">
        <v>179</v>
      </c>
      <c r="O77" s="334"/>
      <c r="P77" s="334"/>
      <c r="Q77" s="334"/>
      <c r="R77" s="334"/>
      <c r="S77" s="334"/>
      <c r="T77" s="123"/>
      <c r="U77" s="31">
        <f>E78+K78+Q78</f>
        <v>0</v>
      </c>
      <c r="V77" s="14" t="s">
        <v>0</v>
      </c>
    </row>
    <row r="78" spans="1:24" ht="15.75" x14ac:dyDescent="0.5">
      <c r="A78" s="362"/>
      <c r="B78" s="107"/>
      <c r="C78" s="321" t="s">
        <v>59</v>
      </c>
      <c r="D78" s="322"/>
      <c r="E78" s="317"/>
      <c r="F78" s="318"/>
      <c r="G78" s="319"/>
      <c r="H78" s="108"/>
      <c r="I78" s="321" t="s">
        <v>60</v>
      </c>
      <c r="J78" s="322"/>
      <c r="K78" s="317"/>
      <c r="L78" s="318"/>
      <c r="M78" s="319"/>
      <c r="N78" s="108"/>
      <c r="O78" s="313" t="s">
        <v>61</v>
      </c>
      <c r="P78" s="314"/>
      <c r="Q78" s="317"/>
      <c r="R78" s="318"/>
      <c r="S78" s="318"/>
      <c r="T78" s="123"/>
      <c r="U78" s="315"/>
      <c r="V78" s="316"/>
    </row>
    <row r="79" spans="1:24" ht="15.75" x14ac:dyDescent="0.5">
      <c r="A79" s="362"/>
      <c r="B79" s="11"/>
      <c r="C79" s="275" t="s">
        <v>129</v>
      </c>
      <c r="D79" s="276"/>
      <c r="E79" s="276"/>
      <c r="F79" s="276"/>
      <c r="G79" s="276"/>
      <c r="H79" s="276"/>
      <c r="I79" s="276"/>
      <c r="J79" s="276"/>
      <c r="K79" s="276"/>
      <c r="L79" s="276"/>
      <c r="M79" s="276"/>
      <c r="N79" s="308" t="s">
        <v>179</v>
      </c>
      <c r="O79" s="334"/>
      <c r="P79" s="334"/>
      <c r="Q79" s="334"/>
      <c r="R79" s="334"/>
      <c r="S79" s="334"/>
      <c r="T79" s="123"/>
      <c r="U79" s="31">
        <f>E80+K80+Q80</f>
        <v>0</v>
      </c>
      <c r="V79" s="14" t="s">
        <v>0</v>
      </c>
    </row>
    <row r="80" spans="1:24" ht="15.75" x14ac:dyDescent="0.5">
      <c r="A80" s="362"/>
      <c r="B80" s="107"/>
      <c r="C80" s="321" t="s">
        <v>59</v>
      </c>
      <c r="D80" s="322"/>
      <c r="E80" s="317"/>
      <c r="F80" s="318"/>
      <c r="G80" s="319"/>
      <c r="H80" s="108"/>
      <c r="I80" s="321" t="s">
        <v>60</v>
      </c>
      <c r="J80" s="322"/>
      <c r="K80" s="317"/>
      <c r="L80" s="318"/>
      <c r="M80" s="319"/>
      <c r="N80" s="108"/>
      <c r="O80" s="313" t="s">
        <v>61</v>
      </c>
      <c r="P80" s="314"/>
      <c r="Q80" s="317"/>
      <c r="R80" s="318"/>
      <c r="S80" s="318"/>
      <c r="T80" s="123"/>
      <c r="U80" s="315"/>
      <c r="V80" s="316"/>
    </row>
    <row r="81" spans="1:22" ht="15.75" x14ac:dyDescent="0.5">
      <c r="A81" s="362"/>
      <c r="B81" s="11"/>
      <c r="C81" s="275" t="s">
        <v>107</v>
      </c>
      <c r="D81" s="276"/>
      <c r="E81" s="276"/>
      <c r="F81" s="276"/>
      <c r="G81" s="276"/>
      <c r="H81" s="276"/>
      <c r="I81" s="276"/>
      <c r="J81" s="276"/>
      <c r="K81" s="276"/>
      <c r="L81" s="276"/>
      <c r="M81" s="276"/>
      <c r="N81" s="308" t="s">
        <v>179</v>
      </c>
      <c r="O81" s="334"/>
      <c r="P81" s="334"/>
      <c r="Q81" s="334"/>
      <c r="R81" s="334"/>
      <c r="S81" s="334"/>
      <c r="T81" s="123"/>
      <c r="U81" s="31">
        <f>E82+K82+Q82</f>
        <v>0</v>
      </c>
      <c r="V81" s="14" t="s">
        <v>0</v>
      </c>
    </row>
    <row r="82" spans="1:22" ht="16.149999999999999" thickBot="1" x14ac:dyDescent="0.55000000000000004">
      <c r="A82" s="363"/>
      <c r="B82" s="124"/>
      <c r="C82" s="321" t="s">
        <v>59</v>
      </c>
      <c r="D82" s="322"/>
      <c r="E82" s="317"/>
      <c r="F82" s="318"/>
      <c r="G82" s="319"/>
      <c r="H82" s="108"/>
      <c r="I82" s="321" t="s">
        <v>60</v>
      </c>
      <c r="J82" s="322"/>
      <c r="K82" s="317"/>
      <c r="L82" s="318"/>
      <c r="M82" s="319"/>
      <c r="N82" s="108"/>
      <c r="O82" s="313" t="s">
        <v>61</v>
      </c>
      <c r="P82" s="314"/>
      <c r="Q82" s="317"/>
      <c r="R82" s="318"/>
      <c r="S82" s="318"/>
      <c r="T82" s="123"/>
      <c r="U82" s="348"/>
      <c r="V82" s="349"/>
    </row>
    <row r="83" spans="1:22" ht="16.5" thickTop="1" thickBot="1" x14ac:dyDescent="0.55000000000000004">
      <c r="A83" s="100">
        <v>14</v>
      </c>
      <c r="B83" s="125"/>
      <c r="C83" s="320" t="s">
        <v>102</v>
      </c>
      <c r="D83" s="320"/>
      <c r="E83" s="320"/>
      <c r="F83" s="320"/>
      <c r="G83" s="320"/>
      <c r="H83" s="320"/>
      <c r="I83" s="320"/>
      <c r="J83" s="320"/>
      <c r="K83" s="320"/>
      <c r="L83" s="320"/>
      <c r="M83" s="320"/>
      <c r="N83" s="320"/>
      <c r="O83" s="320"/>
      <c r="P83" s="320"/>
      <c r="Q83" s="320"/>
      <c r="R83" s="320"/>
      <c r="S83" s="320"/>
      <c r="T83" s="126"/>
      <c r="U83" s="17">
        <f>SUM(U75:U81)</f>
        <v>0</v>
      </c>
      <c r="V83" s="18" t="s">
        <v>0</v>
      </c>
    </row>
    <row r="84" spans="1:22" ht="16.149999999999999" thickTop="1" x14ac:dyDescent="0.5">
      <c r="A84" s="335"/>
      <c r="B84" s="311"/>
      <c r="C84" s="397"/>
      <c r="D84" s="398"/>
      <c r="E84" s="398"/>
      <c r="F84" s="398"/>
      <c r="G84" s="398"/>
      <c r="H84" s="398"/>
      <c r="I84" s="398"/>
      <c r="J84" s="398"/>
      <c r="K84" s="398"/>
      <c r="L84" s="398"/>
      <c r="M84" s="398"/>
      <c r="N84" s="398"/>
      <c r="O84" s="398"/>
      <c r="P84" s="398"/>
      <c r="Q84" s="398"/>
      <c r="R84" s="398"/>
      <c r="S84" s="398"/>
      <c r="T84" s="126"/>
      <c r="U84" s="78"/>
      <c r="V84" s="127"/>
    </row>
    <row r="85" spans="1:22" ht="48.75" customHeight="1" x14ac:dyDescent="0.4">
      <c r="A85" s="336"/>
      <c r="B85" s="312"/>
      <c r="C85" s="372" t="s">
        <v>185</v>
      </c>
      <c r="D85" s="373"/>
      <c r="E85" s="373"/>
      <c r="F85" s="373"/>
      <c r="G85" s="373"/>
      <c r="H85" s="373"/>
      <c r="I85" s="373"/>
      <c r="J85" s="373"/>
      <c r="K85" s="373"/>
      <c r="L85" s="373"/>
      <c r="M85" s="373"/>
      <c r="N85" s="373"/>
      <c r="O85" s="373"/>
      <c r="P85" s="373"/>
      <c r="Q85" s="373"/>
      <c r="R85" s="373"/>
      <c r="S85" s="373"/>
      <c r="T85" s="373"/>
      <c r="U85" s="373"/>
      <c r="V85" s="374"/>
    </row>
    <row r="86" spans="1:22" ht="15.75" customHeight="1" x14ac:dyDescent="0.5">
      <c r="A86" s="340"/>
      <c r="B86" s="340"/>
      <c r="C86" s="340"/>
      <c r="D86" s="340"/>
      <c r="E86" s="340"/>
      <c r="F86" s="340"/>
      <c r="G86" s="340"/>
      <c r="H86" s="340"/>
      <c r="I86" s="340"/>
      <c r="J86" s="340"/>
      <c r="K86" s="340"/>
      <c r="L86" s="340"/>
      <c r="M86" s="340"/>
      <c r="N86" s="340"/>
      <c r="O86" s="340"/>
      <c r="P86" s="340"/>
      <c r="Q86" s="340"/>
      <c r="R86" s="340"/>
      <c r="S86" s="340"/>
      <c r="T86" s="1"/>
      <c r="U86" s="270" t="s">
        <v>142</v>
      </c>
      <c r="V86" s="271"/>
    </row>
    <row r="87" spans="1:22" ht="15.75" customHeight="1" x14ac:dyDescent="0.5">
      <c r="A87" s="266"/>
      <c r="B87" s="266"/>
      <c r="C87" s="266"/>
      <c r="D87" s="266"/>
      <c r="E87" s="266"/>
      <c r="F87" s="266"/>
      <c r="G87" s="266"/>
      <c r="H87" s="266"/>
      <c r="I87" s="266"/>
      <c r="J87" s="266"/>
      <c r="K87" s="266"/>
      <c r="L87" s="266"/>
      <c r="M87" s="266"/>
      <c r="N87" s="266"/>
      <c r="O87" s="266"/>
      <c r="P87" s="266"/>
      <c r="Q87" s="266"/>
      <c r="R87" s="266"/>
      <c r="S87" s="266"/>
      <c r="T87" s="1"/>
      <c r="U87" s="354"/>
      <c r="V87" s="355"/>
    </row>
    <row r="88" spans="1:22" ht="15.75" customHeight="1" x14ac:dyDescent="0.5">
      <c r="A88" s="359"/>
      <c r="B88" s="359"/>
      <c r="C88" s="359"/>
      <c r="D88" s="359"/>
      <c r="E88" s="359"/>
      <c r="F88" s="359"/>
      <c r="G88" s="359"/>
      <c r="H88" s="359"/>
      <c r="I88" s="359"/>
      <c r="J88" s="359"/>
      <c r="K88" s="359"/>
      <c r="L88" s="359"/>
      <c r="M88" s="359"/>
      <c r="N88" s="359"/>
      <c r="O88" s="359"/>
      <c r="P88" s="359"/>
      <c r="Q88" s="359"/>
      <c r="R88" s="359"/>
      <c r="S88" s="359"/>
      <c r="T88" s="128"/>
      <c r="U88" s="128"/>
      <c r="V88" s="128"/>
    </row>
    <row r="89" spans="1:22" ht="15.75" customHeight="1" x14ac:dyDescent="0.5">
      <c r="A89" s="129"/>
      <c r="B89" s="337" t="s">
        <v>100</v>
      </c>
      <c r="C89" s="338"/>
      <c r="D89" s="338"/>
      <c r="E89" s="338"/>
      <c r="F89" s="338"/>
      <c r="G89" s="338"/>
      <c r="H89" s="338"/>
      <c r="I89" s="338"/>
      <c r="J89" s="338"/>
      <c r="K89" s="338"/>
      <c r="L89" s="338"/>
      <c r="M89" s="338"/>
      <c r="N89" s="338"/>
      <c r="O89" s="338"/>
      <c r="P89" s="338"/>
      <c r="Q89" s="338"/>
      <c r="R89" s="338"/>
      <c r="S89" s="338"/>
      <c r="T89" s="338"/>
      <c r="U89" s="338"/>
      <c r="V89" s="339"/>
    </row>
    <row r="90" spans="1:22" ht="30" customHeight="1" x14ac:dyDescent="0.5">
      <c r="A90" s="130"/>
      <c r="B90" s="107"/>
      <c r="C90" s="376" t="s">
        <v>101</v>
      </c>
      <c r="D90" s="376"/>
      <c r="E90" s="376"/>
      <c r="F90" s="376"/>
      <c r="G90" s="376"/>
      <c r="H90" s="376"/>
      <c r="I90" s="376"/>
      <c r="J90" s="376"/>
      <c r="K90" s="376"/>
      <c r="L90" s="376"/>
      <c r="M90" s="376"/>
      <c r="N90" s="376"/>
      <c r="O90" s="376"/>
      <c r="P90" s="376"/>
      <c r="Q90" s="376"/>
      <c r="R90" s="376"/>
      <c r="S90" s="376"/>
      <c r="T90" s="376"/>
      <c r="U90" s="376"/>
      <c r="V90" s="377"/>
    </row>
    <row r="91" spans="1:22" ht="32.25" customHeight="1" x14ac:dyDescent="0.5">
      <c r="A91" s="131"/>
      <c r="B91" s="132" t="s">
        <v>93</v>
      </c>
      <c r="C91" s="347" t="s">
        <v>180</v>
      </c>
      <c r="D91" s="347"/>
      <c r="E91" s="347"/>
      <c r="F91" s="347"/>
      <c r="G91" s="347"/>
      <c r="H91" s="347"/>
      <c r="I91" s="347"/>
      <c r="J91" s="347"/>
      <c r="K91" s="347"/>
      <c r="L91" s="347"/>
      <c r="M91" s="347"/>
      <c r="N91" s="347"/>
      <c r="O91" s="347"/>
      <c r="P91" s="347"/>
      <c r="Q91" s="347"/>
      <c r="R91" s="347"/>
      <c r="S91" s="347"/>
      <c r="T91" s="347"/>
      <c r="U91" s="347"/>
      <c r="V91" s="375"/>
    </row>
    <row r="92" spans="1:22" ht="15.75" x14ac:dyDescent="0.5">
      <c r="A92" s="387"/>
      <c r="B92" s="11"/>
      <c r="C92" s="269" t="s">
        <v>69</v>
      </c>
      <c r="D92" s="221"/>
      <c r="E92" s="221"/>
      <c r="F92" s="221"/>
      <c r="G92" s="221"/>
      <c r="H92" s="221"/>
      <c r="I92" s="221"/>
      <c r="J92" s="221"/>
      <c r="K92" s="221"/>
      <c r="L92" s="221"/>
      <c r="M92" s="221"/>
      <c r="N92" s="308" t="s">
        <v>179</v>
      </c>
      <c r="O92" s="334"/>
      <c r="P92" s="334"/>
      <c r="Q92" s="334"/>
      <c r="R92" s="334"/>
      <c r="S92" s="334"/>
      <c r="T92" s="123"/>
      <c r="U92" s="31">
        <f>E93+K93+Q93</f>
        <v>0</v>
      </c>
      <c r="V92" s="14" t="s">
        <v>0</v>
      </c>
    </row>
    <row r="93" spans="1:22" ht="15.75" x14ac:dyDescent="0.5">
      <c r="A93" s="388"/>
      <c r="B93" s="107"/>
      <c r="C93" s="321" t="s">
        <v>59</v>
      </c>
      <c r="D93" s="322"/>
      <c r="E93" s="317"/>
      <c r="F93" s="318"/>
      <c r="G93" s="319"/>
      <c r="H93" s="108"/>
      <c r="I93" s="321" t="s">
        <v>60</v>
      </c>
      <c r="J93" s="322"/>
      <c r="K93" s="317"/>
      <c r="L93" s="318"/>
      <c r="M93" s="319"/>
      <c r="N93" s="108"/>
      <c r="O93" s="313" t="s">
        <v>61</v>
      </c>
      <c r="P93" s="314"/>
      <c r="Q93" s="317"/>
      <c r="R93" s="318"/>
      <c r="S93" s="318"/>
      <c r="T93" s="123"/>
      <c r="U93" s="315"/>
      <c r="V93" s="316"/>
    </row>
    <row r="94" spans="1:22" ht="15.75" x14ac:dyDescent="0.5">
      <c r="A94" s="388"/>
      <c r="B94" s="11"/>
      <c r="C94" s="269" t="s">
        <v>69</v>
      </c>
      <c r="D94" s="221"/>
      <c r="E94" s="221"/>
      <c r="F94" s="221"/>
      <c r="G94" s="221"/>
      <c r="H94" s="221"/>
      <c r="I94" s="221"/>
      <c r="J94" s="221"/>
      <c r="K94" s="221"/>
      <c r="L94" s="221"/>
      <c r="M94" s="221"/>
      <c r="N94" s="308" t="s">
        <v>179</v>
      </c>
      <c r="O94" s="334"/>
      <c r="P94" s="334"/>
      <c r="Q94" s="334"/>
      <c r="R94" s="334"/>
      <c r="S94" s="334"/>
      <c r="T94" s="123"/>
      <c r="U94" s="31">
        <f>E95+K95+Q95</f>
        <v>0</v>
      </c>
      <c r="V94" s="14" t="s">
        <v>0</v>
      </c>
    </row>
    <row r="95" spans="1:22" ht="15.75" x14ac:dyDescent="0.5">
      <c r="A95" s="388"/>
      <c r="B95" s="107"/>
      <c r="C95" s="321" t="s">
        <v>59</v>
      </c>
      <c r="D95" s="322"/>
      <c r="E95" s="317"/>
      <c r="F95" s="318"/>
      <c r="G95" s="319"/>
      <c r="H95" s="108"/>
      <c r="I95" s="321" t="s">
        <v>60</v>
      </c>
      <c r="J95" s="322"/>
      <c r="K95" s="317"/>
      <c r="L95" s="318"/>
      <c r="M95" s="319"/>
      <c r="N95" s="108"/>
      <c r="O95" s="313" t="s">
        <v>61</v>
      </c>
      <c r="P95" s="314"/>
      <c r="Q95" s="317"/>
      <c r="R95" s="318"/>
      <c r="S95" s="318"/>
      <c r="T95" s="123"/>
      <c r="U95" s="315"/>
      <c r="V95" s="316"/>
    </row>
    <row r="96" spans="1:22" ht="15.75" x14ac:dyDescent="0.5">
      <c r="A96" s="388"/>
      <c r="B96" s="11"/>
      <c r="C96" s="269" t="s">
        <v>69</v>
      </c>
      <c r="D96" s="221"/>
      <c r="E96" s="221"/>
      <c r="F96" s="221"/>
      <c r="G96" s="221"/>
      <c r="H96" s="221"/>
      <c r="I96" s="221"/>
      <c r="J96" s="221"/>
      <c r="K96" s="221"/>
      <c r="L96" s="221"/>
      <c r="M96" s="221"/>
      <c r="N96" s="308" t="s">
        <v>179</v>
      </c>
      <c r="O96" s="334"/>
      <c r="P96" s="334"/>
      <c r="Q96" s="334"/>
      <c r="R96" s="334"/>
      <c r="S96" s="334"/>
      <c r="T96" s="123"/>
      <c r="U96" s="31">
        <f>E97+K97+Q97</f>
        <v>0</v>
      </c>
      <c r="V96" s="14" t="s">
        <v>0</v>
      </c>
    </row>
    <row r="97" spans="1:22" ht="15.75" x14ac:dyDescent="0.5">
      <c r="A97" s="388"/>
      <c r="B97" s="107"/>
      <c r="C97" s="321" t="s">
        <v>59</v>
      </c>
      <c r="D97" s="322"/>
      <c r="E97" s="317"/>
      <c r="F97" s="318"/>
      <c r="G97" s="319"/>
      <c r="H97" s="108"/>
      <c r="I97" s="321" t="s">
        <v>60</v>
      </c>
      <c r="J97" s="322"/>
      <c r="K97" s="317"/>
      <c r="L97" s="318"/>
      <c r="M97" s="319"/>
      <c r="N97" s="108"/>
      <c r="O97" s="313" t="s">
        <v>61</v>
      </c>
      <c r="P97" s="314"/>
      <c r="Q97" s="317"/>
      <c r="R97" s="318"/>
      <c r="S97" s="318"/>
      <c r="T97" s="123"/>
      <c r="U97" s="315"/>
      <c r="V97" s="316"/>
    </row>
    <row r="98" spans="1:22" ht="15.75" x14ac:dyDescent="0.5">
      <c r="A98" s="388"/>
      <c r="B98" s="11"/>
      <c r="C98" s="269" t="s">
        <v>69</v>
      </c>
      <c r="D98" s="221"/>
      <c r="E98" s="221"/>
      <c r="F98" s="221"/>
      <c r="G98" s="221"/>
      <c r="H98" s="221"/>
      <c r="I98" s="221"/>
      <c r="J98" s="221"/>
      <c r="K98" s="221"/>
      <c r="L98" s="221"/>
      <c r="M98" s="221"/>
      <c r="N98" s="308" t="s">
        <v>179</v>
      </c>
      <c r="O98" s="334"/>
      <c r="P98" s="334"/>
      <c r="Q98" s="334"/>
      <c r="R98" s="334"/>
      <c r="S98" s="334"/>
      <c r="T98" s="123"/>
      <c r="U98" s="31">
        <f>E99+K99+Q99</f>
        <v>0</v>
      </c>
      <c r="V98" s="14" t="s">
        <v>0</v>
      </c>
    </row>
    <row r="99" spans="1:22" ht="15.75" x14ac:dyDescent="0.5">
      <c r="A99" s="388"/>
      <c r="B99" s="107"/>
      <c r="C99" s="321" t="s">
        <v>59</v>
      </c>
      <c r="D99" s="322"/>
      <c r="E99" s="317"/>
      <c r="F99" s="318"/>
      <c r="G99" s="319"/>
      <c r="H99" s="108"/>
      <c r="I99" s="321" t="s">
        <v>60</v>
      </c>
      <c r="J99" s="322"/>
      <c r="K99" s="317"/>
      <c r="L99" s="318"/>
      <c r="M99" s="319"/>
      <c r="N99" s="108"/>
      <c r="O99" s="313" t="s">
        <v>61</v>
      </c>
      <c r="P99" s="314"/>
      <c r="Q99" s="317"/>
      <c r="R99" s="318"/>
      <c r="S99" s="318"/>
      <c r="T99" s="123"/>
      <c r="U99" s="315"/>
      <c r="V99" s="316"/>
    </row>
    <row r="100" spans="1:22" ht="15.75" x14ac:dyDescent="0.5">
      <c r="A100" s="388"/>
      <c r="B100" s="11"/>
      <c r="C100" s="269" t="s">
        <v>69</v>
      </c>
      <c r="D100" s="221"/>
      <c r="E100" s="221"/>
      <c r="F100" s="221"/>
      <c r="G100" s="221"/>
      <c r="H100" s="221"/>
      <c r="I100" s="221"/>
      <c r="J100" s="221"/>
      <c r="K100" s="221"/>
      <c r="L100" s="221"/>
      <c r="M100" s="221"/>
      <c r="N100" s="308" t="s">
        <v>179</v>
      </c>
      <c r="O100" s="334"/>
      <c r="P100" s="334"/>
      <c r="Q100" s="334"/>
      <c r="R100" s="334"/>
      <c r="S100" s="334"/>
      <c r="T100" s="123"/>
      <c r="U100" s="31">
        <f>E101+K101+Q101</f>
        <v>0</v>
      </c>
      <c r="V100" s="14" t="s">
        <v>0</v>
      </c>
    </row>
    <row r="101" spans="1:22" ht="15.75" x14ac:dyDescent="0.5">
      <c r="A101" s="388"/>
      <c r="B101" s="107"/>
      <c r="C101" s="321" t="s">
        <v>59</v>
      </c>
      <c r="D101" s="322"/>
      <c r="E101" s="317"/>
      <c r="F101" s="318"/>
      <c r="G101" s="319"/>
      <c r="H101" s="108"/>
      <c r="I101" s="321" t="s">
        <v>60</v>
      </c>
      <c r="J101" s="322"/>
      <c r="K101" s="317"/>
      <c r="L101" s="318"/>
      <c r="M101" s="319"/>
      <c r="N101" s="108"/>
      <c r="O101" s="313" t="s">
        <v>61</v>
      </c>
      <c r="P101" s="314"/>
      <c r="Q101" s="317"/>
      <c r="R101" s="318"/>
      <c r="S101" s="318"/>
      <c r="T101" s="123"/>
      <c r="U101" s="315"/>
      <c r="V101" s="316"/>
    </row>
    <row r="102" spans="1:22" ht="15.75" x14ac:dyDescent="0.5">
      <c r="A102" s="388"/>
      <c r="B102" s="11"/>
      <c r="C102" s="269" t="s">
        <v>69</v>
      </c>
      <c r="D102" s="221"/>
      <c r="E102" s="221"/>
      <c r="F102" s="221"/>
      <c r="G102" s="221"/>
      <c r="H102" s="221"/>
      <c r="I102" s="221"/>
      <c r="J102" s="221"/>
      <c r="K102" s="221"/>
      <c r="L102" s="221"/>
      <c r="M102" s="221"/>
      <c r="N102" s="308" t="s">
        <v>179</v>
      </c>
      <c r="O102" s="334"/>
      <c r="P102" s="334"/>
      <c r="Q102" s="334"/>
      <c r="R102" s="334"/>
      <c r="S102" s="334"/>
      <c r="T102" s="123"/>
      <c r="U102" s="31">
        <f>E103+K103+Q103</f>
        <v>0</v>
      </c>
      <c r="V102" s="14" t="s">
        <v>0</v>
      </c>
    </row>
    <row r="103" spans="1:22" ht="15.75" x14ac:dyDescent="0.5">
      <c r="A103" s="388"/>
      <c r="B103" s="107"/>
      <c r="C103" s="321" t="s">
        <v>59</v>
      </c>
      <c r="D103" s="322"/>
      <c r="E103" s="317"/>
      <c r="F103" s="318"/>
      <c r="G103" s="319"/>
      <c r="H103" s="108"/>
      <c r="I103" s="321" t="s">
        <v>60</v>
      </c>
      <c r="J103" s="322"/>
      <c r="K103" s="317"/>
      <c r="L103" s="318"/>
      <c r="M103" s="319"/>
      <c r="N103" s="108"/>
      <c r="O103" s="313" t="s">
        <v>61</v>
      </c>
      <c r="P103" s="314"/>
      <c r="Q103" s="317"/>
      <c r="R103" s="318"/>
      <c r="S103" s="318"/>
      <c r="T103" s="123"/>
      <c r="U103" s="315"/>
      <c r="V103" s="316"/>
    </row>
    <row r="104" spans="1:22" ht="15.75" x14ac:dyDescent="0.5">
      <c r="A104" s="388"/>
      <c r="B104" s="11"/>
      <c r="C104" s="269" t="s">
        <v>69</v>
      </c>
      <c r="D104" s="221"/>
      <c r="E104" s="221"/>
      <c r="F104" s="221"/>
      <c r="G104" s="221"/>
      <c r="H104" s="221"/>
      <c r="I104" s="221"/>
      <c r="J104" s="221"/>
      <c r="K104" s="221"/>
      <c r="L104" s="221"/>
      <c r="M104" s="221"/>
      <c r="N104" s="308" t="s">
        <v>179</v>
      </c>
      <c r="O104" s="334"/>
      <c r="P104" s="334"/>
      <c r="Q104" s="334"/>
      <c r="R104" s="334"/>
      <c r="S104" s="334"/>
      <c r="T104" s="123"/>
      <c r="U104" s="31">
        <f>E105+K105+Q105</f>
        <v>0</v>
      </c>
      <c r="V104" s="14" t="s">
        <v>0</v>
      </c>
    </row>
    <row r="105" spans="1:22" ht="15.75" x14ac:dyDescent="0.5">
      <c r="A105" s="388"/>
      <c r="B105" s="107"/>
      <c r="C105" s="321" t="s">
        <v>59</v>
      </c>
      <c r="D105" s="322"/>
      <c r="E105" s="317"/>
      <c r="F105" s="318"/>
      <c r="G105" s="319"/>
      <c r="H105" s="108"/>
      <c r="I105" s="321" t="s">
        <v>60</v>
      </c>
      <c r="J105" s="322"/>
      <c r="K105" s="317"/>
      <c r="L105" s="318"/>
      <c r="M105" s="319"/>
      <c r="N105" s="108"/>
      <c r="O105" s="313" t="s">
        <v>61</v>
      </c>
      <c r="P105" s="314"/>
      <c r="Q105" s="317"/>
      <c r="R105" s="318"/>
      <c r="S105" s="318"/>
      <c r="T105" s="123"/>
      <c r="U105" s="315"/>
      <c r="V105" s="316"/>
    </row>
    <row r="106" spans="1:22" ht="15.75" x14ac:dyDescent="0.5">
      <c r="A106" s="388"/>
      <c r="B106" s="11"/>
      <c r="C106" s="269" t="s">
        <v>69</v>
      </c>
      <c r="D106" s="221"/>
      <c r="E106" s="221"/>
      <c r="F106" s="221"/>
      <c r="G106" s="221"/>
      <c r="H106" s="221"/>
      <c r="I106" s="221"/>
      <c r="J106" s="221"/>
      <c r="K106" s="221"/>
      <c r="L106" s="221"/>
      <c r="M106" s="221"/>
      <c r="N106" s="308" t="s">
        <v>179</v>
      </c>
      <c r="O106" s="334"/>
      <c r="P106" s="334"/>
      <c r="Q106" s="334"/>
      <c r="R106" s="334"/>
      <c r="S106" s="334"/>
      <c r="T106" s="123"/>
      <c r="U106" s="31">
        <f>E107+K107+Q107</f>
        <v>0</v>
      </c>
      <c r="V106" s="10" t="s">
        <v>0</v>
      </c>
    </row>
    <row r="107" spans="1:22" ht="16.149999999999999" thickBot="1" x14ac:dyDescent="0.55000000000000004">
      <c r="A107" s="388"/>
      <c r="B107" s="107"/>
      <c r="C107" s="321" t="s">
        <v>59</v>
      </c>
      <c r="D107" s="322"/>
      <c r="E107" s="317"/>
      <c r="F107" s="318"/>
      <c r="G107" s="319"/>
      <c r="H107" s="108"/>
      <c r="I107" s="321" t="s">
        <v>60</v>
      </c>
      <c r="J107" s="322"/>
      <c r="K107" s="317"/>
      <c r="L107" s="318"/>
      <c r="M107" s="319"/>
      <c r="N107" s="108"/>
      <c r="O107" s="313" t="s">
        <v>61</v>
      </c>
      <c r="P107" s="314"/>
      <c r="Q107" s="317"/>
      <c r="R107" s="318"/>
      <c r="S107" s="318"/>
      <c r="T107" s="133"/>
      <c r="U107" s="315"/>
      <c r="V107" s="316"/>
    </row>
    <row r="108" spans="1:22" ht="16.5" thickTop="1" thickBot="1" x14ac:dyDescent="0.55000000000000004">
      <c r="A108" s="100">
        <v>15</v>
      </c>
      <c r="B108" s="134"/>
      <c r="C108" s="320" t="s">
        <v>103</v>
      </c>
      <c r="D108" s="320"/>
      <c r="E108" s="320"/>
      <c r="F108" s="320"/>
      <c r="G108" s="320"/>
      <c r="H108" s="320"/>
      <c r="I108" s="320"/>
      <c r="J108" s="320"/>
      <c r="K108" s="320"/>
      <c r="L108" s="320"/>
      <c r="M108" s="320"/>
      <c r="N108" s="320"/>
      <c r="O108" s="320"/>
      <c r="P108" s="320"/>
      <c r="Q108" s="320"/>
      <c r="R108" s="320"/>
      <c r="S108" s="320"/>
      <c r="T108" s="135"/>
      <c r="U108" s="17">
        <f>SUM(U91:U106)</f>
        <v>0</v>
      </c>
      <c r="V108" s="18" t="s">
        <v>0</v>
      </c>
    </row>
    <row r="109" spans="1:22" ht="16.5" thickTop="1" thickBot="1" x14ac:dyDescent="0.55000000000000004">
      <c r="A109" s="76">
        <v>16</v>
      </c>
      <c r="B109" s="134"/>
      <c r="C109" s="371" t="s">
        <v>104</v>
      </c>
      <c r="D109" s="371"/>
      <c r="E109" s="371"/>
      <c r="F109" s="371"/>
      <c r="G109" s="371"/>
      <c r="H109" s="371"/>
      <c r="I109" s="371"/>
      <c r="J109" s="371"/>
      <c r="K109" s="371"/>
      <c r="L109" s="371"/>
      <c r="M109" s="371"/>
      <c r="N109" s="371"/>
      <c r="O109" s="371"/>
      <c r="P109" s="371"/>
      <c r="Q109" s="371"/>
      <c r="R109" s="371"/>
      <c r="S109" s="371"/>
      <c r="T109" s="136"/>
      <c r="U109" s="17">
        <f>U83+U108</f>
        <v>0</v>
      </c>
      <c r="V109" s="18" t="s">
        <v>0</v>
      </c>
    </row>
    <row r="110" spans="1:22" ht="9" customHeight="1" thickTop="1" x14ac:dyDescent="0.5">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row>
    <row r="111" spans="1:22" ht="15.75" x14ac:dyDescent="0.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row>
    <row r="112" spans="1:22" ht="18" x14ac:dyDescent="0.55000000000000004">
      <c r="A112" s="301" t="s">
        <v>109</v>
      </c>
      <c r="B112" s="301"/>
      <c r="C112" s="301"/>
      <c r="D112" s="301"/>
      <c r="E112" s="301"/>
      <c r="F112" s="301"/>
      <c r="G112" s="301"/>
      <c r="H112" s="301"/>
      <c r="I112" s="301"/>
      <c r="J112" s="301"/>
      <c r="K112" s="301"/>
      <c r="L112" s="301"/>
      <c r="M112" s="301"/>
      <c r="N112" s="301"/>
      <c r="O112" s="301"/>
      <c r="P112" s="301"/>
      <c r="Q112" s="301"/>
      <c r="R112" s="301"/>
      <c r="S112" s="301"/>
      <c r="T112" s="301"/>
      <c r="U112" s="301"/>
      <c r="V112" s="301"/>
    </row>
    <row r="113" spans="1:22" ht="15.75" customHeight="1" thickBot="1" x14ac:dyDescent="0.55000000000000004">
      <c r="A113" s="245"/>
      <c r="B113" s="245"/>
      <c r="C113" s="245"/>
      <c r="D113" s="245"/>
      <c r="E113" s="245"/>
      <c r="F113" s="245"/>
      <c r="G113" s="245"/>
      <c r="H113" s="245"/>
      <c r="I113" s="245"/>
      <c r="J113" s="245"/>
      <c r="K113" s="245"/>
      <c r="L113" s="245"/>
      <c r="M113" s="245"/>
      <c r="N113" s="245"/>
      <c r="O113" s="245"/>
      <c r="P113" s="245"/>
      <c r="Q113" s="245"/>
      <c r="R113" s="245"/>
      <c r="S113" s="245"/>
      <c r="T113" s="245"/>
      <c r="U113" s="245"/>
      <c r="V113" s="245"/>
    </row>
    <row r="114" spans="1:22" ht="17.25" customHeight="1" thickTop="1" thickBot="1" x14ac:dyDescent="0.55000000000000004">
      <c r="A114" s="40"/>
      <c r="B114" s="302" t="s">
        <v>81</v>
      </c>
      <c r="C114" s="302"/>
      <c r="D114" s="302"/>
      <c r="E114" s="302"/>
      <c r="F114" s="302"/>
      <c r="G114" s="302"/>
      <c r="H114" s="302"/>
      <c r="I114" s="302"/>
      <c r="J114" s="302"/>
      <c r="K114" s="302"/>
      <c r="L114" s="302"/>
      <c r="M114" s="302"/>
      <c r="N114" s="302"/>
      <c r="O114" s="302"/>
      <c r="P114" s="304">
        <f>U20</f>
        <v>0</v>
      </c>
      <c r="Q114" s="304"/>
      <c r="R114" s="304"/>
      <c r="S114" s="304"/>
      <c r="T114" s="304"/>
      <c r="U114" s="304"/>
      <c r="V114" s="137" t="s">
        <v>0</v>
      </c>
    </row>
    <row r="115" spans="1:22" ht="17.25" customHeight="1" thickTop="1" thickBot="1" x14ac:dyDescent="0.55000000000000004">
      <c r="A115" s="40"/>
      <c r="B115" s="302" t="s">
        <v>86</v>
      </c>
      <c r="C115" s="302"/>
      <c r="D115" s="302"/>
      <c r="E115" s="302"/>
      <c r="F115" s="302"/>
      <c r="G115" s="302"/>
      <c r="H115" s="302"/>
      <c r="I115" s="302"/>
      <c r="J115" s="302"/>
      <c r="K115" s="302"/>
      <c r="L115" s="302"/>
      <c r="M115" s="302"/>
      <c r="N115" s="302"/>
      <c r="O115" s="302"/>
      <c r="P115" s="304">
        <f>U39</f>
        <v>0</v>
      </c>
      <c r="Q115" s="304"/>
      <c r="R115" s="304"/>
      <c r="S115" s="304"/>
      <c r="T115" s="304"/>
      <c r="U115" s="304"/>
      <c r="V115" s="137" t="s">
        <v>0</v>
      </c>
    </row>
    <row r="116" spans="1:22" ht="17.25" customHeight="1" thickTop="1" thickBot="1" x14ac:dyDescent="0.55000000000000004">
      <c r="A116" s="40"/>
      <c r="B116" s="302" t="s">
        <v>91</v>
      </c>
      <c r="C116" s="302"/>
      <c r="D116" s="302"/>
      <c r="E116" s="302"/>
      <c r="F116" s="302"/>
      <c r="G116" s="302"/>
      <c r="H116" s="302"/>
      <c r="I116" s="302"/>
      <c r="J116" s="302"/>
      <c r="K116" s="302"/>
      <c r="L116" s="302"/>
      <c r="M116" s="302"/>
      <c r="N116" s="302"/>
      <c r="O116" s="302"/>
      <c r="P116" s="304">
        <f>U70</f>
        <v>0</v>
      </c>
      <c r="Q116" s="304"/>
      <c r="R116" s="304"/>
      <c r="S116" s="304"/>
      <c r="T116" s="304"/>
      <c r="U116" s="304"/>
      <c r="V116" s="137" t="s">
        <v>0</v>
      </c>
    </row>
    <row r="117" spans="1:22" ht="17.25" customHeight="1" thickTop="1" thickBot="1" x14ac:dyDescent="0.55000000000000004">
      <c r="A117" s="40"/>
      <c r="B117" s="302" t="s">
        <v>116</v>
      </c>
      <c r="C117" s="302"/>
      <c r="D117" s="302"/>
      <c r="E117" s="302"/>
      <c r="F117" s="302"/>
      <c r="G117" s="302"/>
      <c r="H117" s="302"/>
      <c r="I117" s="302"/>
      <c r="J117" s="302"/>
      <c r="K117" s="302"/>
      <c r="L117" s="302"/>
      <c r="M117" s="302"/>
      <c r="N117" s="302"/>
      <c r="O117" s="302"/>
      <c r="P117" s="307">
        <f>U109</f>
        <v>0</v>
      </c>
      <c r="Q117" s="307"/>
      <c r="R117" s="307"/>
      <c r="S117" s="307"/>
      <c r="T117" s="307"/>
      <c r="U117" s="307"/>
      <c r="V117" s="137" t="s">
        <v>0</v>
      </c>
    </row>
    <row r="118" spans="1:22" ht="20.25" customHeight="1" thickTop="1" thickBot="1" x14ac:dyDescent="0.6">
      <c r="A118" s="40"/>
      <c r="B118" s="330" t="s">
        <v>108</v>
      </c>
      <c r="C118" s="330"/>
      <c r="D118" s="330"/>
      <c r="E118" s="330"/>
      <c r="F118" s="330"/>
      <c r="G118" s="330"/>
      <c r="H118" s="330"/>
      <c r="I118" s="330"/>
      <c r="J118" s="330"/>
      <c r="K118" s="330"/>
      <c r="L118" s="330"/>
      <c r="M118" s="330"/>
      <c r="N118" s="330"/>
      <c r="O118" s="330"/>
      <c r="P118" s="305">
        <f>SUM(P114:P117)</f>
        <v>0</v>
      </c>
      <c r="Q118" s="305"/>
      <c r="R118" s="305"/>
      <c r="S118" s="305"/>
      <c r="T118" s="305"/>
      <c r="U118" s="306"/>
      <c r="V118" s="138" t="s">
        <v>0</v>
      </c>
    </row>
    <row r="119" spans="1:22" ht="17.25" customHeight="1" thickTop="1" x14ac:dyDescent="0.5">
      <c r="A119" s="40"/>
      <c r="B119" s="346"/>
      <c r="C119" s="346"/>
      <c r="D119" s="346"/>
      <c r="E119" s="346"/>
      <c r="F119" s="346"/>
      <c r="G119" s="346"/>
      <c r="H119" s="346"/>
      <c r="I119" s="346"/>
      <c r="J119" s="346"/>
      <c r="K119" s="346"/>
      <c r="L119" s="346"/>
      <c r="M119" s="346"/>
      <c r="N119" s="346"/>
      <c r="O119" s="346"/>
      <c r="P119" s="346"/>
      <c r="Q119" s="346"/>
      <c r="R119" s="346"/>
      <c r="S119" s="346"/>
      <c r="T119" s="346"/>
      <c r="U119" s="346"/>
      <c r="V119" s="346"/>
    </row>
    <row r="120" spans="1:22" ht="17.25" customHeight="1" thickBot="1" x14ac:dyDescent="0.55000000000000004">
      <c r="B120" s="227" t="s">
        <v>108</v>
      </c>
      <c r="C120" s="228"/>
      <c r="D120" s="228"/>
      <c r="E120" s="228"/>
      <c r="F120" s="228"/>
      <c r="G120" s="228"/>
      <c r="H120" s="229"/>
      <c r="I120" s="37" t="s">
        <v>19</v>
      </c>
      <c r="J120" s="227" t="s">
        <v>17</v>
      </c>
      <c r="K120" s="228"/>
      <c r="L120" s="228"/>
      <c r="M120" s="228"/>
      <c r="N120" s="228"/>
      <c r="O120" s="139" t="s">
        <v>13</v>
      </c>
      <c r="P120" s="325" t="s">
        <v>16</v>
      </c>
      <c r="Q120" s="326"/>
      <c r="R120" s="326"/>
      <c r="S120" s="326"/>
      <c r="T120" s="326"/>
      <c r="U120" s="326"/>
      <c r="V120" s="327"/>
    </row>
    <row r="121" spans="1:22" ht="22.5" customHeight="1" thickTop="1" thickBot="1" x14ac:dyDescent="0.55000000000000004">
      <c r="B121" s="343">
        <f>P118</f>
        <v>0</v>
      </c>
      <c r="C121" s="344"/>
      <c r="D121" s="344"/>
      <c r="E121" s="345"/>
      <c r="F121" s="162" t="s">
        <v>0</v>
      </c>
      <c r="G121" s="163"/>
      <c r="H121" s="164"/>
      <c r="I121" s="37" t="s">
        <v>19</v>
      </c>
      <c r="J121" s="328">
        <v>240</v>
      </c>
      <c r="K121" s="329"/>
      <c r="L121" s="331" t="s">
        <v>20</v>
      </c>
      <c r="M121" s="332"/>
      <c r="N121" s="333"/>
      <c r="O121" s="140" t="s">
        <v>13</v>
      </c>
      <c r="P121" s="341">
        <f>B121/J121</f>
        <v>0</v>
      </c>
      <c r="Q121" s="342"/>
      <c r="R121" s="342"/>
      <c r="S121" s="342"/>
      <c r="T121" s="342"/>
      <c r="U121" s="342"/>
      <c r="V121" s="138" t="s">
        <v>21</v>
      </c>
    </row>
    <row r="122" spans="1:22" ht="17.25" customHeight="1" thickTop="1" x14ac:dyDescent="0.5">
      <c r="A122" s="245"/>
      <c r="B122" s="245"/>
      <c r="C122" s="245"/>
      <c r="D122" s="245"/>
      <c r="E122" s="245"/>
      <c r="F122" s="245"/>
      <c r="G122" s="245"/>
      <c r="H122" s="245"/>
      <c r="I122" s="245"/>
      <c r="J122" s="245"/>
      <c r="K122" s="245"/>
      <c r="L122" s="245"/>
      <c r="M122" s="245"/>
      <c r="N122" s="245"/>
      <c r="O122" s="245"/>
      <c r="P122" s="245"/>
      <c r="Q122" s="245"/>
      <c r="R122" s="245"/>
      <c r="S122" s="245"/>
      <c r="T122" s="245"/>
      <c r="U122" s="245"/>
      <c r="V122" s="245"/>
    </row>
    <row r="123" spans="1:22" ht="17.25" customHeight="1" x14ac:dyDescent="0.5">
      <c r="B123" s="302"/>
      <c r="C123" s="302"/>
      <c r="D123" s="302"/>
      <c r="E123" s="302"/>
      <c r="F123" s="302"/>
      <c r="G123" s="302"/>
      <c r="H123" s="302"/>
      <c r="I123" s="302"/>
      <c r="J123" s="302"/>
      <c r="K123" s="302"/>
      <c r="L123" s="302"/>
      <c r="M123" s="302"/>
      <c r="N123" s="302"/>
      <c r="O123" s="302"/>
      <c r="P123" s="302"/>
      <c r="Q123" s="302"/>
      <c r="R123" s="302"/>
      <c r="S123" s="302"/>
      <c r="T123" s="26"/>
      <c r="U123" s="141"/>
      <c r="V123" s="29"/>
    </row>
    <row r="124" spans="1:22" ht="17.25" customHeight="1" x14ac:dyDescent="0.5">
      <c r="B124" s="302"/>
      <c r="C124" s="302"/>
      <c r="D124" s="302"/>
      <c r="E124" s="302"/>
      <c r="F124" s="302"/>
      <c r="G124" s="302"/>
      <c r="H124" s="302"/>
      <c r="I124" s="302"/>
      <c r="J124" s="302"/>
      <c r="K124" s="302"/>
      <c r="L124" s="302"/>
      <c r="M124" s="302"/>
      <c r="N124" s="302"/>
      <c r="O124" s="302"/>
      <c r="P124" s="302"/>
      <c r="Q124" s="302"/>
      <c r="R124" s="302"/>
      <c r="S124" s="302"/>
      <c r="T124" s="42"/>
      <c r="U124" s="141"/>
      <c r="V124" s="29"/>
    </row>
    <row r="125" spans="1:22" ht="17.25" customHeight="1" x14ac:dyDescent="0.5">
      <c r="A125" s="40"/>
      <c r="B125" s="250"/>
      <c r="C125" s="250"/>
      <c r="D125" s="250"/>
      <c r="E125" s="250"/>
      <c r="F125" s="250"/>
      <c r="G125" s="250"/>
      <c r="H125" s="250"/>
      <c r="I125" s="43"/>
      <c r="J125" s="250"/>
      <c r="K125" s="250"/>
      <c r="L125" s="250"/>
      <c r="M125" s="250"/>
      <c r="N125" s="250"/>
      <c r="O125" s="43"/>
      <c r="P125" s="250"/>
      <c r="Q125" s="250"/>
      <c r="R125" s="250"/>
      <c r="S125" s="250"/>
      <c r="T125" s="250"/>
      <c r="U125" s="250"/>
      <c r="V125" s="250"/>
    </row>
    <row r="126" spans="1:22" ht="17.25" customHeight="1" x14ac:dyDescent="0.5">
      <c r="A126" s="40"/>
      <c r="B126" s="248"/>
      <c r="C126" s="248"/>
      <c r="D126" s="248"/>
      <c r="E126" s="248"/>
      <c r="F126" s="248"/>
      <c r="G126" s="248"/>
      <c r="H126" s="248"/>
      <c r="I126" s="43"/>
      <c r="J126" s="257"/>
      <c r="K126" s="257"/>
      <c r="L126" s="257"/>
      <c r="M126" s="257"/>
      <c r="N126" s="257"/>
      <c r="O126" s="43"/>
      <c r="P126" s="246"/>
      <c r="Q126" s="246"/>
      <c r="R126" s="246"/>
      <c r="S126" s="246"/>
      <c r="T126" s="246"/>
      <c r="U126" s="246"/>
      <c r="V126" s="29"/>
    </row>
    <row r="127" spans="1:22" ht="17.25" customHeight="1" x14ac:dyDescent="0.5">
      <c r="A127" s="40"/>
      <c r="B127" s="41"/>
      <c r="C127" s="41"/>
      <c r="D127" s="41"/>
      <c r="E127" s="41"/>
      <c r="F127" s="41"/>
      <c r="G127" s="41"/>
      <c r="H127" s="41"/>
      <c r="I127" s="41"/>
      <c r="J127" s="41"/>
      <c r="K127" s="41"/>
      <c r="L127" s="42"/>
      <c r="M127" s="42"/>
      <c r="N127" s="43"/>
      <c r="O127" s="6"/>
      <c r="P127" s="6"/>
      <c r="Q127" s="6"/>
      <c r="R127" s="42"/>
      <c r="S127" s="42"/>
      <c r="T127" s="42"/>
      <c r="U127" s="28"/>
      <c r="V127" s="29"/>
    </row>
    <row r="128" spans="1:22" ht="17.25" customHeight="1" x14ac:dyDescent="0.5">
      <c r="A128" s="245"/>
      <c r="B128" s="245"/>
      <c r="C128" s="245"/>
      <c r="D128" s="245"/>
      <c r="E128" s="245"/>
      <c r="F128" s="245"/>
      <c r="G128" s="245"/>
      <c r="H128" s="245"/>
      <c r="I128" s="245"/>
      <c r="J128" s="245"/>
      <c r="K128" s="245"/>
      <c r="L128" s="245"/>
      <c r="M128" s="245"/>
      <c r="N128" s="245"/>
      <c r="O128" s="245"/>
      <c r="P128" s="245"/>
      <c r="Q128" s="245"/>
      <c r="R128" s="245"/>
      <c r="S128" s="245"/>
      <c r="T128" s="245"/>
      <c r="U128" s="245"/>
      <c r="V128" s="245"/>
    </row>
    <row r="129" spans="1:22" ht="17.25" customHeight="1" x14ac:dyDescent="0.5">
      <c r="A129" s="19"/>
      <c r="B129" s="252"/>
      <c r="C129" s="252"/>
      <c r="D129" s="252"/>
      <c r="E129" s="252"/>
      <c r="F129" s="252"/>
      <c r="G129" s="252"/>
      <c r="H129" s="252"/>
      <c r="I129" s="252"/>
      <c r="J129" s="252"/>
      <c r="K129" s="252"/>
      <c r="L129" s="252"/>
      <c r="M129" s="252"/>
      <c r="N129" s="252"/>
      <c r="O129" s="252"/>
      <c r="P129" s="303"/>
      <c r="Q129" s="303"/>
      <c r="R129" s="303"/>
      <c r="S129" s="303"/>
      <c r="T129" s="303"/>
      <c r="U129" s="303"/>
      <c r="V129" s="29"/>
    </row>
    <row r="130" spans="1:22" ht="17.25" customHeight="1" x14ac:dyDescent="0.5">
      <c r="A130" s="19"/>
      <c r="B130" s="252"/>
      <c r="C130" s="252"/>
      <c r="D130" s="252"/>
      <c r="E130" s="252"/>
      <c r="F130" s="252"/>
      <c r="G130" s="252"/>
      <c r="H130" s="252"/>
      <c r="I130" s="252"/>
      <c r="J130" s="252"/>
      <c r="K130" s="252"/>
      <c r="L130" s="252"/>
      <c r="M130" s="252"/>
      <c r="N130" s="252"/>
      <c r="O130" s="252"/>
      <c r="P130" s="252"/>
      <c r="Q130" s="252"/>
      <c r="R130" s="252"/>
      <c r="S130" s="252"/>
      <c r="T130" s="252"/>
      <c r="U130" s="19"/>
      <c r="V130" s="19"/>
    </row>
    <row r="131" spans="1:22" ht="15.75" customHeight="1" x14ac:dyDescent="0.5">
      <c r="A131" s="40"/>
      <c r="B131" s="28"/>
      <c r="C131" s="28"/>
      <c r="D131" s="28"/>
      <c r="E131" s="28"/>
      <c r="F131" s="28"/>
      <c r="G131" s="28"/>
      <c r="H131" s="28"/>
      <c r="I131" s="28"/>
      <c r="J131" s="28"/>
      <c r="K131" s="28"/>
      <c r="L131" s="41"/>
      <c r="M131" s="41"/>
      <c r="N131" s="41"/>
      <c r="O131" s="41"/>
      <c r="P131" s="41"/>
      <c r="Q131" s="41"/>
      <c r="R131" s="42"/>
      <c r="S131" s="42"/>
      <c r="T131" s="42"/>
      <c r="U131" s="40"/>
      <c r="V131" s="40"/>
    </row>
    <row r="132" spans="1:22" ht="15.75" x14ac:dyDescent="0.5">
      <c r="A132" s="40"/>
      <c r="B132" s="253"/>
      <c r="C132" s="253"/>
      <c r="D132" s="253"/>
      <c r="E132" s="253"/>
      <c r="F132" s="253"/>
      <c r="G132" s="253"/>
      <c r="H132" s="253"/>
      <c r="I132" s="43"/>
      <c r="J132" s="250"/>
      <c r="K132" s="250"/>
      <c r="L132" s="250"/>
      <c r="M132" s="250"/>
      <c r="N132" s="250"/>
      <c r="O132" s="250"/>
      <c r="P132" s="250"/>
      <c r="Q132" s="250"/>
      <c r="R132" s="250"/>
      <c r="S132" s="250"/>
      <c r="T132" s="250"/>
      <c r="U132" s="250"/>
      <c r="V132" s="250"/>
    </row>
    <row r="133" spans="1:22" ht="15.75" x14ac:dyDescent="0.5">
      <c r="A133" s="40"/>
      <c r="B133" s="249"/>
      <c r="C133" s="249"/>
      <c r="D133" s="249"/>
      <c r="E133" s="249"/>
      <c r="F133" s="248"/>
      <c r="G133" s="248"/>
      <c r="H133" s="248"/>
      <c r="I133" s="43"/>
      <c r="J133" s="249"/>
      <c r="K133" s="249"/>
      <c r="L133" s="249"/>
      <c r="M133" s="249"/>
      <c r="N133" s="249"/>
      <c r="O133" s="249"/>
      <c r="P133" s="246"/>
      <c r="Q133" s="246"/>
      <c r="R133" s="246"/>
      <c r="S133" s="246"/>
      <c r="T133" s="246"/>
      <c r="U133" s="246"/>
      <c r="V133" s="29"/>
    </row>
    <row r="134" spans="1:22" x14ac:dyDescent="0.4">
      <c r="B134" s="247"/>
      <c r="C134" s="247"/>
      <c r="D134" s="247"/>
      <c r="E134" s="247"/>
      <c r="F134" s="247"/>
      <c r="G134" s="247"/>
      <c r="H134" s="247"/>
      <c r="I134" s="247"/>
      <c r="J134" s="247"/>
      <c r="K134" s="247"/>
      <c r="L134" s="247"/>
      <c r="M134" s="247"/>
      <c r="N134" s="247"/>
      <c r="O134" s="247"/>
      <c r="P134" s="247"/>
      <c r="Q134" s="247"/>
      <c r="R134" s="247"/>
      <c r="S134" s="247"/>
      <c r="T134" s="247"/>
      <c r="U134" s="247"/>
      <c r="V134" s="247"/>
    </row>
    <row r="135" spans="1:22" ht="17.25" customHeight="1" x14ac:dyDescent="0.5">
      <c r="B135" s="167"/>
      <c r="C135" s="167"/>
      <c r="D135" s="167"/>
      <c r="E135" s="167"/>
      <c r="F135" s="167"/>
      <c r="G135" s="167"/>
      <c r="H135" s="167"/>
      <c r="I135" s="167"/>
      <c r="J135" s="167"/>
      <c r="K135" s="167"/>
      <c r="L135" s="167"/>
      <c r="M135" s="167"/>
      <c r="N135" s="167"/>
      <c r="O135" s="167"/>
      <c r="P135" s="167"/>
      <c r="Q135" s="167"/>
      <c r="R135" s="43"/>
      <c r="S135" s="43"/>
      <c r="T135" s="246"/>
      <c r="U135" s="246"/>
      <c r="V135" s="44"/>
    </row>
    <row r="137" spans="1:22" ht="15.75" customHeight="1" x14ac:dyDescent="0.5">
      <c r="A137" s="245"/>
      <c r="B137" s="245"/>
      <c r="C137" s="245"/>
      <c r="D137" s="245"/>
      <c r="E137" s="245"/>
      <c r="F137" s="245"/>
      <c r="G137" s="245"/>
      <c r="H137" s="245"/>
      <c r="I137" s="245"/>
      <c r="J137" s="245"/>
      <c r="K137" s="245"/>
      <c r="L137" s="245"/>
      <c r="M137" s="245"/>
      <c r="N137" s="245"/>
      <c r="O137" s="245"/>
      <c r="P137" s="245"/>
      <c r="Q137" s="245"/>
      <c r="R137" s="245"/>
      <c r="S137" s="245"/>
      <c r="T137" s="245"/>
      <c r="U137" s="245"/>
      <c r="V137" s="245"/>
    </row>
  </sheetData>
  <mergeCells count="323">
    <mergeCell ref="U65:V65"/>
    <mergeCell ref="B63:B69"/>
    <mergeCell ref="U87:V87"/>
    <mergeCell ref="O95:P95"/>
    <mergeCell ref="C92:M92"/>
    <mergeCell ref="C91:V91"/>
    <mergeCell ref="C90:V90"/>
    <mergeCell ref="N92:S92"/>
    <mergeCell ref="A111:V111"/>
    <mergeCell ref="C69:H69"/>
    <mergeCell ref="N69:S69"/>
    <mergeCell ref="J69:L69"/>
    <mergeCell ref="U97:V97"/>
    <mergeCell ref="U103:V103"/>
    <mergeCell ref="U105:V105"/>
    <mergeCell ref="I78:J78"/>
    <mergeCell ref="E78:G78"/>
    <mergeCell ref="A110:V110"/>
    <mergeCell ref="A92:A107"/>
    <mergeCell ref="B73:B74"/>
    <mergeCell ref="C73:V74"/>
    <mergeCell ref="C80:D80"/>
    <mergeCell ref="Q80:S80"/>
    <mergeCell ref="Q82:S82"/>
    <mergeCell ref="O80:P80"/>
    <mergeCell ref="C84:S84"/>
    <mergeCell ref="K49:M49"/>
    <mergeCell ref="N50:S50"/>
    <mergeCell ref="Q51:S51"/>
    <mergeCell ref="O49:P49"/>
    <mergeCell ref="Q49:S49"/>
    <mergeCell ref="C51:D51"/>
    <mergeCell ref="C109:S109"/>
    <mergeCell ref="C85:V85"/>
    <mergeCell ref="Q95:S95"/>
    <mergeCell ref="U95:V95"/>
    <mergeCell ref="N94:S94"/>
    <mergeCell ref="Q93:S93"/>
    <mergeCell ref="O93:P93"/>
    <mergeCell ref="C108:S108"/>
    <mergeCell ref="Q103:S103"/>
    <mergeCell ref="N96:S96"/>
    <mergeCell ref="N102:S102"/>
    <mergeCell ref="O103:P103"/>
    <mergeCell ref="O105:P105"/>
    <mergeCell ref="N104:S104"/>
    <mergeCell ref="O101:P101"/>
    <mergeCell ref="Q101:S101"/>
    <mergeCell ref="O97:P97"/>
    <mergeCell ref="U86:V86"/>
    <mergeCell ref="B26:B27"/>
    <mergeCell ref="B28:B29"/>
    <mergeCell ref="B30:V30"/>
    <mergeCell ref="B31:V31"/>
    <mergeCell ref="C28:S28"/>
    <mergeCell ref="C29:S29"/>
    <mergeCell ref="B32:V32"/>
    <mergeCell ref="C62:M62"/>
    <mergeCell ref="C61:D61"/>
    <mergeCell ref="C52:M52"/>
    <mergeCell ref="C54:M54"/>
    <mergeCell ref="K53:M53"/>
    <mergeCell ref="N62:S62"/>
    <mergeCell ref="O61:P61"/>
    <mergeCell ref="I57:J57"/>
    <mergeCell ref="I59:J59"/>
    <mergeCell ref="C45:V45"/>
    <mergeCell ref="C46:V46"/>
    <mergeCell ref="C37:S37"/>
    <mergeCell ref="B44:V44"/>
    <mergeCell ref="E61:G61"/>
    <mergeCell ref="I61:J61"/>
    <mergeCell ref="Q61:S61"/>
    <mergeCell ref="N58:S58"/>
    <mergeCell ref="A73:A82"/>
    <mergeCell ref="C67:S67"/>
    <mergeCell ref="C64:S64"/>
    <mergeCell ref="O63:P63"/>
    <mergeCell ref="Q63:S63"/>
    <mergeCell ref="I63:J63"/>
    <mergeCell ref="E57:G57"/>
    <mergeCell ref="K76:M76"/>
    <mergeCell ref="Q76:S76"/>
    <mergeCell ref="N60:S60"/>
    <mergeCell ref="C58:M58"/>
    <mergeCell ref="C65:S65"/>
    <mergeCell ref="A48:A68"/>
    <mergeCell ref="C66:S66"/>
    <mergeCell ref="E82:G82"/>
    <mergeCell ref="I80:J80"/>
    <mergeCell ref="I82:J82"/>
    <mergeCell ref="N56:S56"/>
    <mergeCell ref="K55:M55"/>
    <mergeCell ref="C56:M56"/>
    <mergeCell ref="E51:G51"/>
    <mergeCell ref="N52:S52"/>
    <mergeCell ref="I51:J51"/>
    <mergeCell ref="K51:M51"/>
    <mergeCell ref="C79:M79"/>
    <mergeCell ref="E80:G80"/>
    <mergeCell ref="C63:D63"/>
    <mergeCell ref="E63:G63"/>
    <mergeCell ref="C68:S68"/>
    <mergeCell ref="O51:P51"/>
    <mergeCell ref="A31:A32"/>
    <mergeCell ref="C47:V47"/>
    <mergeCell ref="C83:S83"/>
    <mergeCell ref="U80:V80"/>
    <mergeCell ref="U82:V82"/>
    <mergeCell ref="N79:S79"/>
    <mergeCell ref="N81:S81"/>
    <mergeCell ref="K80:M80"/>
    <mergeCell ref="B34:V34"/>
    <mergeCell ref="K82:M82"/>
    <mergeCell ref="C50:M50"/>
    <mergeCell ref="C35:S35"/>
    <mergeCell ref="C36:S36"/>
    <mergeCell ref="C39:S39"/>
    <mergeCell ref="B43:V43"/>
    <mergeCell ref="C38:S38"/>
    <mergeCell ref="U41:V41"/>
    <mergeCell ref="B33:S33"/>
    <mergeCell ref="U67:V67"/>
    <mergeCell ref="U63:V63"/>
    <mergeCell ref="U53:V53"/>
    <mergeCell ref="U49:V49"/>
    <mergeCell ref="U51:V51"/>
    <mergeCell ref="E59:G59"/>
    <mergeCell ref="U101:V101"/>
    <mergeCell ref="C104:M104"/>
    <mergeCell ref="E103:G103"/>
    <mergeCell ref="U99:V99"/>
    <mergeCell ref="E105:G105"/>
    <mergeCell ref="N100:S100"/>
    <mergeCell ref="K101:M101"/>
    <mergeCell ref="C102:M102"/>
    <mergeCell ref="C100:M100"/>
    <mergeCell ref="P121:U121"/>
    <mergeCell ref="B121:E121"/>
    <mergeCell ref="F121:H121"/>
    <mergeCell ref="Q105:S105"/>
    <mergeCell ref="N106:S106"/>
    <mergeCell ref="B119:V119"/>
    <mergeCell ref="U107:V107"/>
    <mergeCell ref="C106:M106"/>
    <mergeCell ref="C105:D105"/>
    <mergeCell ref="K105:M105"/>
    <mergeCell ref="I105:J105"/>
    <mergeCell ref="U93:V93"/>
    <mergeCell ref="E93:G93"/>
    <mergeCell ref="K93:M93"/>
    <mergeCell ref="C94:M94"/>
    <mergeCell ref="C93:D93"/>
    <mergeCell ref="I97:J97"/>
    <mergeCell ref="C95:D95"/>
    <mergeCell ref="I93:J93"/>
    <mergeCell ref="I95:J95"/>
    <mergeCell ref="E95:G95"/>
    <mergeCell ref="C96:M96"/>
    <mergeCell ref="N54:S54"/>
    <mergeCell ref="O55:P55"/>
    <mergeCell ref="Q55:S55"/>
    <mergeCell ref="Q53:S53"/>
    <mergeCell ref="A86:S86"/>
    <mergeCell ref="Q97:S97"/>
    <mergeCell ref="C97:D97"/>
    <mergeCell ref="C103:D103"/>
    <mergeCell ref="I103:J103"/>
    <mergeCell ref="K97:M97"/>
    <mergeCell ref="K103:M103"/>
    <mergeCell ref="E101:G101"/>
    <mergeCell ref="I101:J101"/>
    <mergeCell ref="C98:M98"/>
    <mergeCell ref="C99:D99"/>
    <mergeCell ref="E99:G99"/>
    <mergeCell ref="I99:J99"/>
    <mergeCell ref="K99:M99"/>
    <mergeCell ref="N98:S98"/>
    <mergeCell ref="O99:P99"/>
    <mergeCell ref="Q99:S99"/>
    <mergeCell ref="A87:S87"/>
    <mergeCell ref="A88:S88"/>
    <mergeCell ref="C82:D82"/>
    <mergeCell ref="U59:V59"/>
    <mergeCell ref="U61:V61"/>
    <mergeCell ref="C57:D57"/>
    <mergeCell ref="O59:P59"/>
    <mergeCell ref="C60:M60"/>
    <mergeCell ref="O57:P57"/>
    <mergeCell ref="Q57:S57"/>
    <mergeCell ref="K61:M61"/>
    <mergeCell ref="Q59:S59"/>
    <mergeCell ref="C101:D101"/>
    <mergeCell ref="A40:S40"/>
    <mergeCell ref="A41:S41"/>
    <mergeCell ref="A42:S42"/>
    <mergeCell ref="C48:M48"/>
    <mergeCell ref="C49:D49"/>
    <mergeCell ref="E49:G49"/>
    <mergeCell ref="I49:J49"/>
    <mergeCell ref="O76:P76"/>
    <mergeCell ref="K95:M95"/>
    <mergeCell ref="C75:M75"/>
    <mergeCell ref="N75:S75"/>
    <mergeCell ref="O78:P78"/>
    <mergeCell ref="Q78:S78"/>
    <mergeCell ref="C78:D78"/>
    <mergeCell ref="N77:S77"/>
    <mergeCell ref="K78:M78"/>
    <mergeCell ref="A84:A85"/>
    <mergeCell ref="C59:D59"/>
    <mergeCell ref="B89:V89"/>
    <mergeCell ref="E97:G97"/>
    <mergeCell ref="C53:D53"/>
    <mergeCell ref="E53:G53"/>
    <mergeCell ref="I53:J53"/>
    <mergeCell ref="A137:V137"/>
    <mergeCell ref="A122:V122"/>
    <mergeCell ref="A128:V128"/>
    <mergeCell ref="B135:Q135"/>
    <mergeCell ref="T135:U135"/>
    <mergeCell ref="B134:V134"/>
    <mergeCell ref="F133:H133"/>
    <mergeCell ref="O107:P107"/>
    <mergeCell ref="I107:J107"/>
    <mergeCell ref="K107:M107"/>
    <mergeCell ref="B129:O129"/>
    <mergeCell ref="P120:V120"/>
    <mergeCell ref="J121:K121"/>
    <mergeCell ref="B120:H120"/>
    <mergeCell ref="J120:N120"/>
    <mergeCell ref="J125:N125"/>
    <mergeCell ref="J126:N126"/>
    <mergeCell ref="B118:O118"/>
    <mergeCell ref="B115:O115"/>
    <mergeCell ref="P115:U115"/>
    <mergeCell ref="L121:N121"/>
    <mergeCell ref="E107:G107"/>
    <mergeCell ref="C107:D107"/>
    <mergeCell ref="Q107:S107"/>
    <mergeCell ref="A1:S1"/>
    <mergeCell ref="A2:S2"/>
    <mergeCell ref="A3:S3"/>
    <mergeCell ref="U1:V1"/>
    <mergeCell ref="U2:V2"/>
    <mergeCell ref="C12:S12"/>
    <mergeCell ref="A6:V6"/>
    <mergeCell ref="A7:V7"/>
    <mergeCell ref="A9:V9"/>
    <mergeCell ref="A8:V8"/>
    <mergeCell ref="A4:S4"/>
    <mergeCell ref="J20:S20"/>
    <mergeCell ref="B13:B14"/>
    <mergeCell ref="A5:V5"/>
    <mergeCell ref="C81:M81"/>
    <mergeCell ref="B84:B85"/>
    <mergeCell ref="O82:P82"/>
    <mergeCell ref="U78:V78"/>
    <mergeCell ref="K57:M57"/>
    <mergeCell ref="C70:S70"/>
    <mergeCell ref="K63:M63"/>
    <mergeCell ref="K59:M59"/>
    <mergeCell ref="U76:V76"/>
    <mergeCell ref="C77:M77"/>
    <mergeCell ref="C76:D76"/>
    <mergeCell ref="E76:G76"/>
    <mergeCell ref="I76:J76"/>
    <mergeCell ref="B72:V72"/>
    <mergeCell ref="N48:S48"/>
    <mergeCell ref="U55:V55"/>
    <mergeCell ref="O53:P53"/>
    <mergeCell ref="C55:D55"/>
    <mergeCell ref="E55:G55"/>
    <mergeCell ref="I55:J55"/>
    <mergeCell ref="U57:V57"/>
    <mergeCell ref="F126:H126"/>
    <mergeCell ref="B126:E126"/>
    <mergeCell ref="A113:V113"/>
    <mergeCell ref="A112:V112"/>
    <mergeCell ref="B124:S124"/>
    <mergeCell ref="P126:U126"/>
    <mergeCell ref="J133:O133"/>
    <mergeCell ref="P133:U133"/>
    <mergeCell ref="B130:T130"/>
    <mergeCell ref="B132:H132"/>
    <mergeCell ref="P129:U129"/>
    <mergeCell ref="B133:E133"/>
    <mergeCell ref="P132:V132"/>
    <mergeCell ref="J132:O132"/>
    <mergeCell ref="P114:U114"/>
    <mergeCell ref="B114:O114"/>
    <mergeCell ref="P118:U118"/>
    <mergeCell ref="P116:U116"/>
    <mergeCell ref="B116:O116"/>
    <mergeCell ref="P117:U117"/>
    <mergeCell ref="B117:O117"/>
    <mergeCell ref="B125:H125"/>
    <mergeCell ref="P125:V125"/>
    <mergeCell ref="B123:S123"/>
    <mergeCell ref="W9:AG9"/>
    <mergeCell ref="B11:V11"/>
    <mergeCell ref="A10:V10"/>
    <mergeCell ref="U40:V40"/>
    <mergeCell ref="A13:A14"/>
    <mergeCell ref="C19:S19"/>
    <mergeCell ref="C17:S17"/>
    <mergeCell ref="C20:I20"/>
    <mergeCell ref="C14:S14"/>
    <mergeCell ref="A24:A30"/>
    <mergeCell ref="B16:B20"/>
    <mergeCell ref="B23:V23"/>
    <mergeCell ref="B22:V22"/>
    <mergeCell ref="B24:B25"/>
    <mergeCell ref="C24:S24"/>
    <mergeCell ref="C25:S25"/>
    <mergeCell ref="C26:S26"/>
    <mergeCell ref="C27:S27"/>
    <mergeCell ref="U13:U14"/>
    <mergeCell ref="V13:V14"/>
    <mergeCell ref="C16:S16"/>
    <mergeCell ref="C18:S18"/>
    <mergeCell ref="C15:S15"/>
    <mergeCell ref="C13:S13"/>
  </mergeCells>
  <phoneticPr fontId="0" type="noConversion"/>
  <conditionalFormatting sqref="B15">
    <cfRule type="cellIs" priority="1" stopIfTrue="1" operator="greaterThanOrEqual">
      <formula>3</formula>
    </cfRule>
  </conditionalFormatting>
  <pageMargins left="0.25" right="0.25" top="0" bottom="0" header="0" footer="0"/>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30"/>
  <sheetViews>
    <sheetView tabSelected="1" workbookViewId="0">
      <selection sqref="A1:S1"/>
    </sheetView>
  </sheetViews>
  <sheetFormatPr defaultRowHeight="13.15" x14ac:dyDescent="0.4"/>
  <cols>
    <col min="1" max="1" width="6.265625" style="2" customWidth="1"/>
    <col min="2" max="2" width="9.06640625" style="2"/>
    <col min="3" max="19" width="4" style="2" customWidth="1"/>
    <col min="20" max="20" width="1.265625" style="2" customWidth="1"/>
    <col min="21" max="21" width="9.06640625" style="2"/>
    <col min="22" max="22" width="8.3984375" style="2" customWidth="1"/>
    <col min="23" max="16384" width="9.06640625" style="2"/>
  </cols>
  <sheetData>
    <row r="1" spans="1:22" s="52" customFormat="1" ht="18" x14ac:dyDescent="0.55000000000000004">
      <c r="A1" s="216" t="s">
        <v>186</v>
      </c>
      <c r="B1" s="216"/>
      <c r="C1" s="216"/>
      <c r="D1" s="216"/>
      <c r="E1" s="216"/>
      <c r="F1" s="216"/>
      <c r="G1" s="216"/>
      <c r="H1" s="216"/>
      <c r="I1" s="216"/>
      <c r="J1" s="216"/>
      <c r="K1" s="216"/>
      <c r="L1" s="216"/>
      <c r="M1" s="216"/>
      <c r="N1" s="216"/>
      <c r="O1" s="216"/>
      <c r="P1" s="216"/>
      <c r="Q1" s="216"/>
      <c r="R1" s="216"/>
      <c r="S1" s="216"/>
      <c r="T1" s="55"/>
      <c r="U1" s="203" t="s">
        <v>142</v>
      </c>
      <c r="V1" s="402"/>
    </row>
    <row r="2" spans="1:22" s="52" customFormat="1" ht="15.75" x14ac:dyDescent="0.5">
      <c r="A2" s="268" t="s">
        <v>195</v>
      </c>
      <c r="B2" s="268"/>
      <c r="C2" s="268"/>
      <c r="D2" s="268"/>
      <c r="E2" s="268"/>
      <c r="F2" s="268"/>
      <c r="G2" s="268"/>
      <c r="H2" s="268"/>
      <c r="I2" s="268"/>
      <c r="J2" s="268"/>
      <c r="K2" s="268"/>
      <c r="L2" s="268"/>
      <c r="M2" s="268"/>
      <c r="N2" s="268"/>
      <c r="O2" s="268"/>
      <c r="P2" s="268"/>
      <c r="Q2" s="268"/>
      <c r="R2" s="268"/>
      <c r="S2" s="268"/>
      <c r="T2" s="55"/>
      <c r="U2" s="205"/>
      <c r="V2" s="206"/>
    </row>
    <row r="3" spans="1:22" ht="15.75" customHeight="1" x14ac:dyDescent="0.5">
      <c r="A3" s="151"/>
      <c r="B3" s="151"/>
      <c r="C3" s="151"/>
      <c r="D3" s="151"/>
      <c r="E3" s="151"/>
      <c r="F3" s="151"/>
      <c r="G3" s="151"/>
      <c r="H3" s="151"/>
      <c r="I3" s="151"/>
      <c r="J3" s="151"/>
      <c r="K3" s="151"/>
      <c r="L3" s="151"/>
      <c r="M3" s="151"/>
      <c r="N3" s="151"/>
      <c r="O3" s="151"/>
      <c r="P3" s="151"/>
      <c r="Q3" s="151"/>
      <c r="R3" s="151"/>
      <c r="S3" s="151"/>
      <c r="T3" s="45"/>
      <c r="U3" s="45"/>
      <c r="V3" s="45"/>
    </row>
    <row r="4" spans="1:22" s="52" customFormat="1" ht="15.75" x14ac:dyDescent="0.5">
      <c r="A4" s="258" t="s">
        <v>187</v>
      </c>
      <c r="B4" s="258"/>
      <c r="C4" s="258"/>
      <c r="D4" s="258"/>
      <c r="E4" s="258"/>
      <c r="F4" s="258"/>
      <c r="G4" s="258"/>
      <c r="H4" s="258"/>
      <c r="I4" s="258"/>
      <c r="J4" s="258"/>
      <c r="K4" s="258"/>
      <c r="L4" s="258"/>
      <c r="M4" s="258"/>
      <c r="N4" s="258"/>
      <c r="O4" s="258"/>
      <c r="P4" s="258"/>
      <c r="Q4" s="258"/>
      <c r="R4" s="258"/>
      <c r="S4" s="258"/>
      <c r="T4" s="258"/>
      <c r="U4" s="258"/>
      <c r="V4" s="258"/>
    </row>
    <row r="5" spans="1:22" s="52" customFormat="1" ht="15.75" x14ac:dyDescent="0.5">
      <c r="A5" s="262" t="s">
        <v>34</v>
      </c>
      <c r="B5" s="262"/>
      <c r="C5" s="262"/>
      <c r="D5" s="262"/>
      <c r="E5" s="262"/>
      <c r="F5" s="262"/>
      <c r="G5" s="262"/>
      <c r="H5" s="262"/>
      <c r="I5" s="262"/>
      <c r="J5" s="262"/>
      <c r="K5" s="262"/>
      <c r="L5" s="262"/>
      <c r="M5" s="262"/>
      <c r="N5" s="262"/>
      <c r="O5" s="262"/>
      <c r="P5" s="262"/>
      <c r="Q5" s="262"/>
      <c r="R5" s="262"/>
      <c r="S5" s="262"/>
      <c r="T5" s="262"/>
      <c r="U5" s="262"/>
      <c r="V5" s="262"/>
    </row>
    <row r="6" spans="1:22" x14ac:dyDescent="0.4">
      <c r="A6" s="151"/>
      <c r="B6" s="151"/>
      <c r="C6" s="151"/>
      <c r="D6" s="151"/>
      <c r="E6" s="151"/>
      <c r="F6" s="151"/>
      <c r="G6" s="151"/>
      <c r="H6" s="151"/>
      <c r="I6" s="151"/>
      <c r="J6" s="151"/>
      <c r="K6" s="151"/>
      <c r="L6" s="151"/>
      <c r="M6" s="151"/>
      <c r="N6" s="151"/>
      <c r="O6" s="151"/>
      <c r="P6" s="151"/>
      <c r="Q6" s="151"/>
      <c r="R6" s="151"/>
      <c r="S6" s="151"/>
      <c r="T6" s="151"/>
      <c r="U6" s="151"/>
      <c r="V6" s="151"/>
    </row>
    <row r="7" spans="1:22" x14ac:dyDescent="0.4">
      <c r="B7" s="403" t="s">
        <v>35</v>
      </c>
      <c r="C7" s="403"/>
      <c r="D7" s="403"/>
      <c r="E7" s="403"/>
      <c r="F7" s="403"/>
      <c r="G7" s="403"/>
      <c r="H7" s="403"/>
      <c r="I7" s="403"/>
      <c r="J7" s="403"/>
      <c r="K7" s="403"/>
      <c r="L7" s="403"/>
      <c r="M7" s="403"/>
      <c r="N7" s="403"/>
      <c r="O7" s="403"/>
      <c r="P7" s="403"/>
      <c r="Q7" s="403"/>
      <c r="R7" s="403"/>
      <c r="S7" s="403"/>
      <c r="T7" s="403"/>
      <c r="U7" s="403"/>
      <c r="V7" s="403"/>
    </row>
    <row r="8" spans="1:22" x14ac:dyDescent="0.4">
      <c r="A8" s="4"/>
      <c r="B8" s="268" t="s">
        <v>36</v>
      </c>
      <c r="C8" s="268"/>
      <c r="D8" s="268"/>
      <c r="E8" s="268"/>
      <c r="F8" s="268"/>
      <c r="G8" s="268"/>
      <c r="H8" s="268"/>
      <c r="I8" s="268"/>
      <c r="J8" s="268"/>
      <c r="K8" s="268"/>
      <c r="L8" s="268"/>
      <c r="M8" s="268"/>
      <c r="N8" s="268"/>
      <c r="O8" s="268"/>
      <c r="P8" s="268"/>
      <c r="Q8" s="268"/>
      <c r="R8" s="268"/>
      <c r="S8" s="268"/>
      <c r="T8" s="268"/>
      <c r="U8" s="268"/>
      <c r="V8" s="268"/>
    </row>
    <row r="9" spans="1:22" x14ac:dyDescent="0.4">
      <c r="A9" s="4"/>
      <c r="B9" s="268" t="s">
        <v>37</v>
      </c>
      <c r="C9" s="268"/>
      <c r="D9" s="268"/>
      <c r="E9" s="268"/>
      <c r="F9" s="268"/>
      <c r="G9" s="268"/>
      <c r="H9" s="268"/>
      <c r="I9" s="268"/>
      <c r="J9" s="268"/>
      <c r="K9" s="268"/>
      <c r="L9" s="268"/>
      <c r="M9" s="268"/>
      <c r="N9" s="268"/>
      <c r="O9" s="268"/>
      <c r="P9" s="268"/>
      <c r="Q9" s="268"/>
      <c r="R9" s="268"/>
      <c r="S9" s="268"/>
      <c r="T9" s="268"/>
      <c r="U9" s="268"/>
      <c r="V9" s="268"/>
    </row>
    <row r="10" spans="1:22" ht="16.5" customHeight="1" x14ac:dyDescent="0.4">
      <c r="A10" s="4"/>
      <c r="B10" s="406" t="s">
        <v>38</v>
      </c>
      <c r="C10" s="406"/>
      <c r="D10" s="406"/>
      <c r="E10" s="406"/>
      <c r="F10" s="406"/>
      <c r="G10" s="406"/>
      <c r="H10" s="406"/>
      <c r="I10" s="406"/>
      <c r="J10" s="406"/>
      <c r="K10" s="406"/>
      <c r="L10" s="406"/>
      <c r="M10" s="406"/>
      <c r="N10" s="406"/>
      <c r="O10" s="406"/>
      <c r="P10" s="406"/>
      <c r="Q10" s="406"/>
      <c r="R10" s="406"/>
      <c r="S10" s="406"/>
      <c r="T10" s="406"/>
      <c r="U10" s="406"/>
      <c r="V10" s="406"/>
    </row>
    <row r="11" spans="1:22" x14ac:dyDescent="0.4">
      <c r="A11" s="4"/>
      <c r="B11" s="2" t="s">
        <v>39</v>
      </c>
      <c r="L11" s="52"/>
      <c r="M11" s="52"/>
      <c r="N11" s="52"/>
      <c r="O11" s="52"/>
      <c r="P11" s="52"/>
      <c r="Q11" s="52"/>
      <c r="R11" s="52"/>
      <c r="S11" s="52"/>
      <c r="T11" s="52"/>
      <c r="U11" s="52"/>
      <c r="V11" s="52"/>
    </row>
    <row r="12" spans="1:22" x14ac:dyDescent="0.4">
      <c r="A12" s="4"/>
      <c r="B12" s="52"/>
      <c r="C12" s="52"/>
      <c r="D12" s="52"/>
      <c r="E12" s="52"/>
      <c r="F12" s="52"/>
      <c r="G12" s="52"/>
      <c r="H12" s="52"/>
      <c r="I12" s="52"/>
      <c r="J12" s="52"/>
      <c r="K12" s="52"/>
      <c r="L12" s="52"/>
      <c r="M12" s="52"/>
      <c r="N12" s="52"/>
      <c r="O12" s="52"/>
      <c r="P12" s="52"/>
      <c r="Q12" s="52"/>
      <c r="R12" s="52"/>
      <c r="S12" s="52"/>
      <c r="T12" s="52"/>
      <c r="U12" s="52"/>
      <c r="V12" s="52"/>
    </row>
    <row r="13" spans="1:22" ht="15.75" x14ac:dyDescent="0.5">
      <c r="A13" s="19"/>
      <c r="B13" s="19"/>
      <c r="C13" s="293" t="s">
        <v>41</v>
      </c>
      <c r="D13" s="293"/>
      <c r="E13" s="293"/>
      <c r="F13" s="293"/>
      <c r="G13" s="293"/>
      <c r="H13" s="293"/>
      <c r="I13" s="293"/>
      <c r="J13" s="293"/>
      <c r="K13" s="293"/>
      <c r="L13" s="293"/>
      <c r="M13" s="293"/>
      <c r="N13" s="293"/>
      <c r="O13" s="293"/>
      <c r="P13" s="293"/>
      <c r="Q13" s="293"/>
      <c r="R13" s="293"/>
      <c r="S13" s="293"/>
      <c r="T13" s="293"/>
      <c r="U13" s="19"/>
      <c r="V13" s="19"/>
    </row>
    <row r="14" spans="1:22" ht="15.75" x14ac:dyDescent="0.5">
      <c r="B14" s="346" t="s">
        <v>40</v>
      </c>
      <c r="C14" s="346"/>
      <c r="D14" s="346"/>
      <c r="E14" s="346"/>
      <c r="F14" s="346"/>
      <c r="G14" s="346"/>
      <c r="H14" s="346"/>
      <c r="I14" s="346"/>
      <c r="J14" s="346"/>
      <c r="K14" s="346"/>
      <c r="L14" s="346"/>
      <c r="M14" s="346"/>
      <c r="N14" s="346"/>
      <c r="O14" s="346"/>
      <c r="P14" s="346"/>
      <c r="Q14" s="346"/>
      <c r="R14" s="346"/>
      <c r="S14" s="346"/>
      <c r="T14" s="346"/>
      <c r="U14" s="346"/>
      <c r="V14" s="346"/>
    </row>
    <row r="15" spans="1:22" ht="15.75" x14ac:dyDescent="0.5">
      <c r="B15" s="7"/>
      <c r="C15" s="274" t="s">
        <v>170</v>
      </c>
      <c r="D15" s="274"/>
      <c r="E15" s="274"/>
      <c r="F15" s="274"/>
      <c r="G15" s="274"/>
      <c r="H15" s="274"/>
      <c r="I15" s="274"/>
      <c r="J15" s="274"/>
      <c r="K15" s="274"/>
      <c r="L15" s="274"/>
      <c r="M15" s="274"/>
      <c r="N15" s="274"/>
      <c r="O15" s="274"/>
      <c r="P15" s="274"/>
      <c r="Q15" s="274"/>
      <c r="R15" s="274"/>
      <c r="S15" s="274"/>
      <c r="T15" s="67"/>
      <c r="U15" s="9">
        <f>B15*3</f>
        <v>0</v>
      </c>
      <c r="V15" s="10" t="s">
        <v>0</v>
      </c>
    </row>
    <row r="16" spans="1:22" ht="15.75" x14ac:dyDescent="0.5">
      <c r="B16" s="404"/>
      <c r="C16" s="274" t="s">
        <v>15</v>
      </c>
      <c r="D16" s="274"/>
      <c r="E16" s="274"/>
      <c r="F16" s="274"/>
      <c r="G16" s="274"/>
      <c r="H16" s="274"/>
      <c r="I16" s="274"/>
      <c r="J16" s="274"/>
      <c r="K16" s="274"/>
      <c r="L16" s="274"/>
      <c r="M16" s="274"/>
      <c r="N16" s="274"/>
      <c r="O16" s="274"/>
      <c r="P16" s="274"/>
      <c r="Q16" s="274"/>
      <c r="R16" s="274"/>
      <c r="S16" s="274"/>
      <c r="T16" s="68"/>
      <c r="U16" s="298">
        <f>B16*1500</f>
        <v>0</v>
      </c>
      <c r="V16" s="186" t="s">
        <v>0</v>
      </c>
    </row>
    <row r="17" spans="1:22" ht="15.75" x14ac:dyDescent="0.5">
      <c r="B17" s="405"/>
      <c r="C17" s="284" t="s">
        <v>42</v>
      </c>
      <c r="D17" s="284"/>
      <c r="E17" s="284"/>
      <c r="F17" s="284"/>
      <c r="G17" s="284"/>
      <c r="H17" s="284"/>
      <c r="I17" s="284"/>
      <c r="J17" s="284"/>
      <c r="K17" s="284"/>
      <c r="L17" s="284"/>
      <c r="M17" s="284"/>
      <c r="N17" s="284"/>
      <c r="O17" s="284"/>
      <c r="P17" s="284"/>
      <c r="Q17" s="284"/>
      <c r="R17" s="284"/>
      <c r="S17" s="284"/>
      <c r="T17" s="73"/>
      <c r="U17" s="299"/>
      <c r="V17" s="187"/>
    </row>
    <row r="18" spans="1:22" ht="16.149999999999999" thickBot="1" x14ac:dyDescent="0.55000000000000004">
      <c r="B18" s="11"/>
      <c r="C18" s="232" t="s">
        <v>171</v>
      </c>
      <c r="D18" s="232"/>
      <c r="E18" s="232"/>
      <c r="F18" s="232"/>
      <c r="G18" s="232"/>
      <c r="H18" s="232"/>
      <c r="I18" s="232"/>
      <c r="J18" s="232"/>
      <c r="K18" s="232"/>
      <c r="L18" s="232"/>
      <c r="M18" s="232"/>
      <c r="N18" s="232"/>
      <c r="O18" s="232"/>
      <c r="P18" s="232"/>
      <c r="Q18" s="232"/>
      <c r="R18" s="232"/>
      <c r="S18" s="232"/>
      <c r="T18" s="13"/>
      <c r="U18" s="33">
        <f>B18*1500</f>
        <v>0</v>
      </c>
      <c r="V18" s="14" t="s">
        <v>0</v>
      </c>
    </row>
    <row r="19" spans="1:22" ht="16.5" thickTop="1" thickBot="1" x14ac:dyDescent="0.55000000000000004">
      <c r="B19" s="340"/>
      <c r="C19" s="340"/>
      <c r="D19" s="340"/>
      <c r="E19" s="340"/>
      <c r="F19" s="340"/>
      <c r="G19" s="340"/>
      <c r="H19" s="340"/>
      <c r="I19" s="340"/>
      <c r="J19" s="340"/>
      <c r="K19" s="340"/>
      <c r="L19" s="340"/>
      <c r="M19" s="340"/>
      <c r="N19" s="340"/>
      <c r="O19" s="340"/>
      <c r="P19" s="340"/>
      <c r="Q19" s="340"/>
      <c r="R19" s="340"/>
      <c r="S19" s="340"/>
      <c r="T19" s="428"/>
      <c r="U19" s="17">
        <f>SUM(U15:U18)</f>
        <v>0</v>
      </c>
      <c r="V19" s="18" t="s">
        <v>0</v>
      </c>
    </row>
    <row r="20" spans="1:22" ht="9" customHeight="1" thickTop="1" x14ac:dyDescent="0.5">
      <c r="A20" s="245"/>
      <c r="B20" s="245"/>
      <c r="C20" s="245"/>
      <c r="D20" s="245"/>
      <c r="E20" s="245"/>
      <c r="F20" s="245"/>
      <c r="G20" s="245"/>
      <c r="H20" s="245"/>
      <c r="I20" s="245"/>
      <c r="J20" s="245"/>
      <c r="K20" s="245"/>
      <c r="L20" s="245"/>
      <c r="M20" s="245"/>
      <c r="N20" s="245"/>
      <c r="O20" s="245"/>
      <c r="P20" s="245"/>
      <c r="Q20" s="245"/>
      <c r="R20" s="245"/>
      <c r="S20" s="245"/>
      <c r="T20" s="245"/>
      <c r="U20" s="245"/>
      <c r="V20" s="245"/>
    </row>
    <row r="21" spans="1:22" ht="15.75" x14ac:dyDescent="0.5">
      <c r="A21" s="19"/>
      <c r="B21" s="429" t="s">
        <v>93</v>
      </c>
      <c r="C21" s="293" t="s">
        <v>43</v>
      </c>
      <c r="D21" s="293"/>
      <c r="E21" s="293"/>
      <c r="F21" s="293"/>
      <c r="G21" s="293"/>
      <c r="H21" s="293"/>
      <c r="I21" s="293"/>
      <c r="J21" s="293"/>
      <c r="K21" s="293"/>
      <c r="L21" s="293"/>
      <c r="M21" s="293"/>
      <c r="N21" s="293"/>
      <c r="O21" s="293"/>
      <c r="P21" s="293"/>
      <c r="Q21" s="293"/>
      <c r="R21" s="293"/>
      <c r="S21" s="293"/>
      <c r="T21" s="293"/>
      <c r="U21" s="19"/>
      <c r="V21" s="19"/>
    </row>
    <row r="22" spans="1:22" ht="15.75" x14ac:dyDescent="0.5">
      <c r="B22" s="430"/>
      <c r="C22" s="284" t="s">
        <v>120</v>
      </c>
      <c r="D22" s="284"/>
      <c r="E22" s="284"/>
      <c r="F22" s="284"/>
      <c r="G22" s="284"/>
      <c r="H22" s="284"/>
      <c r="I22" s="284"/>
      <c r="J22" s="284"/>
      <c r="K22" s="284"/>
      <c r="L22" s="284"/>
      <c r="M22" s="284"/>
      <c r="N22" s="284"/>
      <c r="O22" s="284"/>
      <c r="P22" s="284"/>
      <c r="Q22" s="284"/>
      <c r="R22" s="284"/>
      <c r="S22" s="284"/>
      <c r="T22" s="284"/>
      <c r="U22" s="284"/>
      <c r="V22" s="284"/>
    </row>
    <row r="23" spans="1:22" ht="15.75" x14ac:dyDescent="0.5">
      <c r="B23" s="11"/>
      <c r="C23" s="231" t="s">
        <v>62</v>
      </c>
      <c r="D23" s="427"/>
      <c r="E23" s="427"/>
      <c r="F23" s="427"/>
      <c r="G23" s="427"/>
      <c r="H23" s="427"/>
      <c r="I23" s="427"/>
      <c r="J23" s="427"/>
      <c r="K23" s="427"/>
      <c r="L23" s="427"/>
      <c r="M23" s="427"/>
      <c r="N23" s="308" t="s">
        <v>179</v>
      </c>
      <c r="O23" s="334"/>
      <c r="P23" s="334"/>
      <c r="Q23" s="334"/>
      <c r="R23" s="334"/>
      <c r="S23" s="334"/>
      <c r="T23" s="146"/>
      <c r="U23" s="31">
        <f>+E24+K24+Q24</f>
        <v>0</v>
      </c>
      <c r="V23" s="14" t="s">
        <v>0</v>
      </c>
    </row>
    <row r="24" spans="1:22" ht="15.75" x14ac:dyDescent="0.5">
      <c r="B24" s="107"/>
      <c r="C24" s="321" t="s">
        <v>59</v>
      </c>
      <c r="D24" s="322"/>
      <c r="E24" s="317"/>
      <c r="F24" s="318"/>
      <c r="G24" s="319"/>
      <c r="H24" s="108"/>
      <c r="I24" s="321" t="s">
        <v>60</v>
      </c>
      <c r="J24" s="322"/>
      <c r="K24" s="317"/>
      <c r="L24" s="318"/>
      <c r="M24" s="319"/>
      <c r="N24" s="108"/>
      <c r="O24" s="230" t="s">
        <v>61</v>
      </c>
      <c r="P24" s="223"/>
      <c r="Q24" s="317"/>
      <c r="R24" s="318"/>
      <c r="S24" s="318"/>
      <c r="T24" s="13"/>
      <c r="U24" s="315"/>
      <c r="V24" s="316"/>
    </row>
    <row r="25" spans="1:22" ht="15.75" x14ac:dyDescent="0.5">
      <c r="B25" s="11"/>
      <c r="C25" s="231" t="s">
        <v>63</v>
      </c>
      <c r="D25" s="232"/>
      <c r="E25" s="232"/>
      <c r="F25" s="232"/>
      <c r="G25" s="232"/>
      <c r="H25" s="232"/>
      <c r="I25" s="232"/>
      <c r="J25" s="232"/>
      <c r="K25" s="232"/>
      <c r="L25" s="232"/>
      <c r="M25" s="232"/>
      <c r="N25" s="308" t="s">
        <v>179</v>
      </c>
      <c r="O25" s="334"/>
      <c r="P25" s="334"/>
      <c r="Q25" s="334"/>
      <c r="R25" s="334"/>
      <c r="S25" s="334"/>
      <c r="T25" s="105"/>
      <c r="U25" s="31">
        <f>+E26+K26+Q26</f>
        <v>0</v>
      </c>
      <c r="V25" s="14" t="s">
        <v>0</v>
      </c>
    </row>
    <row r="26" spans="1:22" ht="15.75" x14ac:dyDescent="0.5">
      <c r="B26" s="107"/>
      <c r="C26" s="321" t="s">
        <v>59</v>
      </c>
      <c r="D26" s="322"/>
      <c r="E26" s="317"/>
      <c r="F26" s="318"/>
      <c r="G26" s="319"/>
      <c r="H26" s="108"/>
      <c r="I26" s="321" t="s">
        <v>60</v>
      </c>
      <c r="J26" s="322"/>
      <c r="K26" s="317"/>
      <c r="L26" s="318"/>
      <c r="M26" s="319"/>
      <c r="N26" s="108"/>
      <c r="O26" s="230" t="s">
        <v>61</v>
      </c>
      <c r="P26" s="223"/>
      <c r="Q26" s="317"/>
      <c r="R26" s="318"/>
      <c r="S26" s="318"/>
      <c r="T26" s="12"/>
      <c r="U26" s="315"/>
      <c r="V26" s="316"/>
    </row>
    <row r="27" spans="1:22" ht="15.75" x14ac:dyDescent="0.5">
      <c r="B27" s="11"/>
      <c r="C27" s="231" t="s">
        <v>64</v>
      </c>
      <c r="D27" s="232"/>
      <c r="E27" s="232"/>
      <c r="F27" s="232"/>
      <c r="G27" s="232"/>
      <c r="H27" s="232"/>
      <c r="I27" s="232"/>
      <c r="J27" s="232"/>
      <c r="K27" s="232"/>
      <c r="L27" s="232"/>
      <c r="M27" s="232"/>
      <c r="N27" s="308" t="s">
        <v>179</v>
      </c>
      <c r="O27" s="334"/>
      <c r="P27" s="334"/>
      <c r="Q27" s="431"/>
      <c r="R27" s="431"/>
      <c r="S27" s="431"/>
      <c r="T27" s="105"/>
      <c r="U27" s="31">
        <f>+E28+K28+Q28</f>
        <v>0</v>
      </c>
      <c r="V27" s="14" t="s">
        <v>0</v>
      </c>
    </row>
    <row r="28" spans="1:22" ht="15.75" x14ac:dyDescent="0.5">
      <c r="B28" s="107"/>
      <c r="C28" s="321" t="s">
        <v>59</v>
      </c>
      <c r="D28" s="322"/>
      <c r="E28" s="317"/>
      <c r="F28" s="318"/>
      <c r="G28" s="319"/>
      <c r="H28" s="108"/>
      <c r="I28" s="321" t="s">
        <v>60</v>
      </c>
      <c r="J28" s="322"/>
      <c r="K28" s="317"/>
      <c r="L28" s="318"/>
      <c r="M28" s="319"/>
      <c r="N28" s="108"/>
      <c r="O28" s="313" t="s">
        <v>61</v>
      </c>
      <c r="P28" s="314"/>
      <c r="Q28" s="317"/>
      <c r="R28" s="318"/>
      <c r="S28" s="318"/>
      <c r="T28" s="13"/>
      <c r="U28" s="315"/>
      <c r="V28" s="316"/>
    </row>
    <row r="29" spans="1:22" ht="15.75" x14ac:dyDescent="0.5">
      <c r="B29" s="11"/>
      <c r="C29" s="231" t="s">
        <v>65</v>
      </c>
      <c r="D29" s="232"/>
      <c r="E29" s="232"/>
      <c r="F29" s="232"/>
      <c r="G29" s="232"/>
      <c r="H29" s="232"/>
      <c r="I29" s="232"/>
      <c r="J29" s="232"/>
      <c r="K29" s="232"/>
      <c r="L29" s="232"/>
      <c r="M29" s="232"/>
      <c r="N29" s="308" t="s">
        <v>179</v>
      </c>
      <c r="O29" s="334"/>
      <c r="P29" s="334"/>
      <c r="Q29" s="334"/>
      <c r="R29" s="334"/>
      <c r="S29" s="334"/>
      <c r="T29" s="146"/>
      <c r="U29" s="31">
        <f>+E30+K30+Q30</f>
        <v>0</v>
      </c>
      <c r="V29" s="14" t="s">
        <v>0</v>
      </c>
    </row>
    <row r="30" spans="1:22" ht="15.75" x14ac:dyDescent="0.5">
      <c r="B30" s="107"/>
      <c r="C30" s="321" t="s">
        <v>59</v>
      </c>
      <c r="D30" s="322"/>
      <c r="E30" s="317"/>
      <c r="F30" s="318"/>
      <c r="G30" s="319"/>
      <c r="H30" s="108"/>
      <c r="I30" s="321" t="s">
        <v>60</v>
      </c>
      <c r="J30" s="322"/>
      <c r="K30" s="317"/>
      <c r="L30" s="318"/>
      <c r="M30" s="319"/>
      <c r="N30" s="108"/>
      <c r="O30" s="313" t="s">
        <v>61</v>
      </c>
      <c r="P30" s="314"/>
      <c r="Q30" s="317"/>
      <c r="R30" s="318"/>
      <c r="S30" s="318"/>
      <c r="T30" s="146"/>
      <c r="U30" s="315"/>
      <c r="V30" s="316"/>
    </row>
    <row r="31" spans="1:22" ht="15.75" x14ac:dyDescent="0.5">
      <c r="B31" s="11"/>
      <c r="C31" s="231" t="s">
        <v>66</v>
      </c>
      <c r="D31" s="232"/>
      <c r="E31" s="232"/>
      <c r="F31" s="232"/>
      <c r="G31" s="232"/>
      <c r="H31" s="232"/>
      <c r="I31" s="232"/>
      <c r="J31" s="232"/>
      <c r="K31" s="232"/>
      <c r="L31" s="232"/>
      <c r="M31" s="232"/>
      <c r="N31" s="308" t="s">
        <v>179</v>
      </c>
      <c r="O31" s="334"/>
      <c r="P31" s="334"/>
      <c r="Q31" s="334"/>
      <c r="R31" s="334"/>
      <c r="S31" s="334"/>
      <c r="T31" s="105"/>
      <c r="U31" s="31">
        <f>+E32+K32+Q32</f>
        <v>0</v>
      </c>
      <c r="V31" s="14" t="s">
        <v>0</v>
      </c>
    </row>
    <row r="32" spans="1:22" ht="15.75" x14ac:dyDescent="0.5">
      <c r="B32" s="107"/>
      <c r="C32" s="321" t="s">
        <v>59</v>
      </c>
      <c r="D32" s="322"/>
      <c r="E32" s="317"/>
      <c r="F32" s="318"/>
      <c r="G32" s="319"/>
      <c r="H32" s="108"/>
      <c r="I32" s="321" t="s">
        <v>60</v>
      </c>
      <c r="J32" s="322"/>
      <c r="K32" s="317"/>
      <c r="L32" s="318"/>
      <c r="M32" s="319"/>
      <c r="N32" s="108"/>
      <c r="O32" s="313" t="s">
        <v>61</v>
      </c>
      <c r="P32" s="314"/>
      <c r="Q32" s="317"/>
      <c r="R32" s="318"/>
      <c r="S32" s="318"/>
      <c r="T32" s="105"/>
      <c r="U32" s="315"/>
      <c r="V32" s="316"/>
    </row>
    <row r="33" spans="2:22" ht="15.75" x14ac:dyDescent="0.5">
      <c r="B33" s="11"/>
      <c r="C33" s="231" t="s">
        <v>67</v>
      </c>
      <c r="D33" s="232"/>
      <c r="E33" s="232"/>
      <c r="F33" s="232"/>
      <c r="G33" s="232"/>
      <c r="H33" s="232"/>
      <c r="I33" s="232"/>
      <c r="J33" s="232"/>
      <c r="K33" s="232"/>
      <c r="L33" s="232"/>
      <c r="M33" s="232"/>
      <c r="N33" s="308" t="s">
        <v>179</v>
      </c>
      <c r="O33" s="334"/>
      <c r="P33" s="334"/>
      <c r="Q33" s="334"/>
      <c r="R33" s="334"/>
      <c r="S33" s="334"/>
      <c r="T33" s="105"/>
      <c r="U33" s="31">
        <f>+E34+K34+Q34</f>
        <v>0</v>
      </c>
      <c r="V33" s="14" t="s">
        <v>0</v>
      </c>
    </row>
    <row r="34" spans="2:22" ht="15.75" x14ac:dyDescent="0.5">
      <c r="B34" s="107"/>
      <c r="C34" s="321" t="s">
        <v>59</v>
      </c>
      <c r="D34" s="322"/>
      <c r="E34" s="317"/>
      <c r="F34" s="318"/>
      <c r="G34" s="319"/>
      <c r="H34" s="108"/>
      <c r="I34" s="321" t="s">
        <v>60</v>
      </c>
      <c r="J34" s="322"/>
      <c r="K34" s="317"/>
      <c r="L34" s="318"/>
      <c r="M34" s="319"/>
      <c r="N34" s="108"/>
      <c r="O34" s="230" t="s">
        <v>61</v>
      </c>
      <c r="P34" s="223"/>
      <c r="Q34" s="317"/>
      <c r="R34" s="318"/>
      <c r="S34" s="318"/>
      <c r="T34" s="105"/>
      <c r="U34" s="315"/>
      <c r="V34" s="316"/>
    </row>
    <row r="35" spans="2:22" ht="15.75" x14ac:dyDescent="0.5">
      <c r="B35" s="11"/>
      <c r="C35" s="269" t="s">
        <v>68</v>
      </c>
      <c r="D35" s="221"/>
      <c r="E35" s="221"/>
      <c r="F35" s="221"/>
      <c r="G35" s="221"/>
      <c r="H35" s="221"/>
      <c r="I35" s="221"/>
      <c r="J35" s="221"/>
      <c r="K35" s="221"/>
      <c r="L35" s="221"/>
      <c r="M35" s="221"/>
      <c r="N35" s="308" t="s">
        <v>179</v>
      </c>
      <c r="O35" s="334"/>
      <c r="P35" s="334"/>
      <c r="Q35" s="334"/>
      <c r="R35" s="334"/>
      <c r="S35" s="334"/>
      <c r="T35" s="105"/>
      <c r="U35" s="31">
        <f>+E36+K36+Q36</f>
        <v>0</v>
      </c>
      <c r="V35" s="14" t="s">
        <v>0</v>
      </c>
    </row>
    <row r="36" spans="2:22" ht="15.75" x14ac:dyDescent="0.5">
      <c r="B36" s="107"/>
      <c r="C36" s="321" t="s">
        <v>59</v>
      </c>
      <c r="D36" s="322"/>
      <c r="E36" s="317"/>
      <c r="F36" s="318"/>
      <c r="G36" s="319"/>
      <c r="H36" s="108"/>
      <c r="I36" s="321" t="s">
        <v>60</v>
      </c>
      <c r="J36" s="322"/>
      <c r="K36" s="317"/>
      <c r="L36" s="318"/>
      <c r="M36" s="319"/>
      <c r="N36" s="108"/>
      <c r="O36" s="230" t="s">
        <v>61</v>
      </c>
      <c r="P36" s="223"/>
      <c r="Q36" s="317"/>
      <c r="R36" s="318"/>
      <c r="S36" s="318"/>
      <c r="T36" s="105"/>
      <c r="U36" s="315"/>
      <c r="V36" s="316"/>
    </row>
    <row r="37" spans="2:22" ht="15.75" x14ac:dyDescent="0.5">
      <c r="B37" s="11"/>
      <c r="C37" s="269" t="s">
        <v>68</v>
      </c>
      <c r="D37" s="221"/>
      <c r="E37" s="221"/>
      <c r="F37" s="221"/>
      <c r="G37" s="221"/>
      <c r="H37" s="221"/>
      <c r="I37" s="221"/>
      <c r="J37" s="221"/>
      <c r="K37" s="221"/>
      <c r="L37" s="221"/>
      <c r="M37" s="221"/>
      <c r="N37" s="308" t="s">
        <v>179</v>
      </c>
      <c r="O37" s="334"/>
      <c r="P37" s="334"/>
      <c r="Q37" s="334"/>
      <c r="R37" s="334"/>
      <c r="S37" s="334"/>
      <c r="T37" s="105"/>
      <c r="U37" s="31">
        <f>+E38+K38+Q38</f>
        <v>0</v>
      </c>
      <c r="V37" s="14" t="s">
        <v>0</v>
      </c>
    </row>
    <row r="38" spans="2:22" ht="15.75" x14ac:dyDescent="0.5">
      <c r="B38" s="107"/>
      <c r="C38" s="321" t="s">
        <v>59</v>
      </c>
      <c r="D38" s="322"/>
      <c r="E38" s="317"/>
      <c r="F38" s="318"/>
      <c r="G38" s="319"/>
      <c r="H38" s="108"/>
      <c r="I38" s="321" t="s">
        <v>60</v>
      </c>
      <c r="J38" s="322"/>
      <c r="K38" s="317"/>
      <c r="L38" s="318"/>
      <c r="M38" s="319"/>
      <c r="N38" s="108"/>
      <c r="O38" s="230" t="s">
        <v>61</v>
      </c>
      <c r="P38" s="223"/>
      <c r="Q38" s="317"/>
      <c r="R38" s="318"/>
      <c r="S38" s="318"/>
      <c r="T38" s="105"/>
      <c r="U38" s="315"/>
      <c r="V38" s="316"/>
    </row>
    <row r="39" spans="2:22" ht="15.75" x14ac:dyDescent="0.5">
      <c r="B39" s="11"/>
      <c r="C39" s="269" t="s">
        <v>68</v>
      </c>
      <c r="D39" s="221"/>
      <c r="E39" s="221"/>
      <c r="F39" s="221"/>
      <c r="G39" s="221"/>
      <c r="H39" s="221"/>
      <c r="I39" s="221"/>
      <c r="J39" s="221"/>
      <c r="K39" s="221"/>
      <c r="L39" s="221"/>
      <c r="M39" s="221"/>
      <c r="N39" s="308" t="s">
        <v>179</v>
      </c>
      <c r="O39" s="334"/>
      <c r="P39" s="334"/>
      <c r="Q39" s="334"/>
      <c r="R39" s="334"/>
      <c r="S39" s="334"/>
      <c r="T39" s="105"/>
      <c r="U39" s="31">
        <f>+E40+K40+Q40</f>
        <v>0</v>
      </c>
      <c r="V39" s="14" t="s">
        <v>0</v>
      </c>
    </row>
    <row r="40" spans="2:22" ht="15.75" x14ac:dyDescent="0.5">
      <c r="B40" s="107"/>
      <c r="C40" s="321" t="s">
        <v>59</v>
      </c>
      <c r="D40" s="322"/>
      <c r="E40" s="317"/>
      <c r="F40" s="318"/>
      <c r="G40" s="319"/>
      <c r="H40" s="108"/>
      <c r="I40" s="321" t="s">
        <v>60</v>
      </c>
      <c r="J40" s="322"/>
      <c r="K40" s="317"/>
      <c r="L40" s="318"/>
      <c r="M40" s="319"/>
      <c r="N40" s="108"/>
      <c r="O40" s="313" t="s">
        <v>61</v>
      </c>
      <c r="P40" s="314"/>
      <c r="Q40" s="317"/>
      <c r="R40" s="318"/>
      <c r="S40" s="318"/>
      <c r="T40" s="105"/>
      <c r="U40" s="315"/>
      <c r="V40" s="316"/>
    </row>
    <row r="41" spans="2:22" ht="15.75" x14ac:dyDescent="0.5">
      <c r="B41" s="11"/>
      <c r="C41" s="269" t="s">
        <v>68</v>
      </c>
      <c r="D41" s="221"/>
      <c r="E41" s="221"/>
      <c r="F41" s="221"/>
      <c r="G41" s="221"/>
      <c r="H41" s="221"/>
      <c r="I41" s="221"/>
      <c r="J41" s="221"/>
      <c r="K41" s="221"/>
      <c r="L41" s="221"/>
      <c r="M41" s="221"/>
      <c r="N41" s="308" t="s">
        <v>179</v>
      </c>
      <c r="O41" s="334"/>
      <c r="P41" s="334"/>
      <c r="Q41" s="334"/>
      <c r="R41" s="334"/>
      <c r="S41" s="334"/>
      <c r="T41" s="105"/>
      <c r="U41" s="31">
        <f>+E42+K42+Q42</f>
        <v>0</v>
      </c>
      <c r="V41" s="14" t="s">
        <v>0</v>
      </c>
    </row>
    <row r="42" spans="2:22" ht="15.75" x14ac:dyDescent="0.5">
      <c r="B42" s="107"/>
      <c r="C42" s="321" t="s">
        <v>59</v>
      </c>
      <c r="D42" s="322"/>
      <c r="E42" s="317"/>
      <c r="F42" s="318"/>
      <c r="G42" s="319"/>
      <c r="H42" s="108"/>
      <c r="I42" s="321" t="s">
        <v>60</v>
      </c>
      <c r="J42" s="322"/>
      <c r="K42" s="317"/>
      <c r="L42" s="318"/>
      <c r="M42" s="319"/>
      <c r="N42" s="108"/>
      <c r="O42" s="313" t="s">
        <v>61</v>
      </c>
      <c r="P42" s="314"/>
      <c r="Q42" s="317"/>
      <c r="R42" s="318"/>
      <c r="S42" s="318"/>
      <c r="T42" s="105"/>
      <c r="U42" s="315"/>
      <c r="V42" s="316"/>
    </row>
    <row r="43" spans="2:22" ht="15.75" x14ac:dyDescent="0.5">
      <c r="B43" s="11"/>
      <c r="C43" s="269" t="s">
        <v>68</v>
      </c>
      <c r="D43" s="221"/>
      <c r="E43" s="221"/>
      <c r="F43" s="221"/>
      <c r="G43" s="221"/>
      <c r="H43" s="221"/>
      <c r="I43" s="221"/>
      <c r="J43" s="221"/>
      <c r="K43" s="221"/>
      <c r="L43" s="221"/>
      <c r="M43" s="221"/>
      <c r="N43" s="308" t="s">
        <v>179</v>
      </c>
      <c r="O43" s="334"/>
      <c r="P43" s="334"/>
      <c r="Q43" s="334"/>
      <c r="R43" s="334"/>
      <c r="S43" s="334"/>
      <c r="T43" s="105"/>
      <c r="U43" s="31">
        <f>+E44+K44+Q44</f>
        <v>0</v>
      </c>
      <c r="V43" s="14" t="s">
        <v>0</v>
      </c>
    </row>
    <row r="44" spans="2:22" ht="15.75" x14ac:dyDescent="0.5">
      <c r="B44" s="107"/>
      <c r="C44" s="321" t="s">
        <v>59</v>
      </c>
      <c r="D44" s="322"/>
      <c r="E44" s="317"/>
      <c r="F44" s="318"/>
      <c r="G44" s="319"/>
      <c r="H44" s="108"/>
      <c r="I44" s="321" t="s">
        <v>60</v>
      </c>
      <c r="J44" s="322"/>
      <c r="K44" s="317"/>
      <c r="L44" s="318"/>
      <c r="M44" s="319"/>
      <c r="N44" s="108"/>
      <c r="O44" s="313" t="s">
        <v>61</v>
      </c>
      <c r="P44" s="314"/>
      <c r="Q44" s="317"/>
      <c r="R44" s="318"/>
      <c r="S44" s="318"/>
      <c r="T44" s="105"/>
      <c r="U44" s="315"/>
      <c r="V44" s="316"/>
    </row>
    <row r="45" spans="2:22" ht="15.75" x14ac:dyDescent="0.5">
      <c r="B45" s="11"/>
      <c r="C45" s="269" t="s">
        <v>68</v>
      </c>
      <c r="D45" s="221"/>
      <c r="E45" s="221"/>
      <c r="F45" s="221"/>
      <c r="G45" s="221"/>
      <c r="H45" s="221"/>
      <c r="I45" s="221"/>
      <c r="J45" s="221"/>
      <c r="K45" s="221"/>
      <c r="L45" s="221"/>
      <c r="M45" s="221"/>
      <c r="N45" s="308" t="s">
        <v>179</v>
      </c>
      <c r="O45" s="334"/>
      <c r="P45" s="334"/>
      <c r="Q45" s="334"/>
      <c r="R45" s="334"/>
      <c r="S45" s="334"/>
      <c r="T45" s="105"/>
      <c r="U45" s="31">
        <f>+E46+K46+Q46</f>
        <v>0</v>
      </c>
      <c r="V45" s="14" t="s">
        <v>0</v>
      </c>
    </row>
    <row r="46" spans="2:22" ht="15.75" x14ac:dyDescent="0.5">
      <c r="B46" s="107"/>
      <c r="C46" s="321" t="s">
        <v>59</v>
      </c>
      <c r="D46" s="322"/>
      <c r="E46" s="317"/>
      <c r="F46" s="318"/>
      <c r="G46" s="319"/>
      <c r="H46" s="108"/>
      <c r="I46" s="321" t="s">
        <v>60</v>
      </c>
      <c r="J46" s="322"/>
      <c r="K46" s="317"/>
      <c r="L46" s="318"/>
      <c r="M46" s="319"/>
      <c r="N46" s="108"/>
      <c r="O46" s="313" t="s">
        <v>61</v>
      </c>
      <c r="P46" s="314"/>
      <c r="Q46" s="317"/>
      <c r="R46" s="318"/>
      <c r="S46" s="318"/>
      <c r="T46" s="105"/>
      <c r="U46" s="315"/>
      <c r="V46" s="316"/>
    </row>
    <row r="47" spans="2:22" ht="15.75" x14ac:dyDescent="0.5">
      <c r="B47" s="11"/>
      <c r="C47" s="269" t="s">
        <v>68</v>
      </c>
      <c r="D47" s="221"/>
      <c r="E47" s="221"/>
      <c r="F47" s="221"/>
      <c r="G47" s="221"/>
      <c r="H47" s="221"/>
      <c r="I47" s="221"/>
      <c r="J47" s="221"/>
      <c r="K47" s="221"/>
      <c r="L47" s="221"/>
      <c r="M47" s="221"/>
      <c r="N47" s="308" t="s">
        <v>179</v>
      </c>
      <c r="O47" s="334"/>
      <c r="P47" s="334"/>
      <c r="Q47" s="334"/>
      <c r="R47" s="334"/>
      <c r="S47" s="334"/>
      <c r="T47" s="105"/>
      <c r="U47" s="31">
        <f>+E48+K48+Q48</f>
        <v>0</v>
      </c>
      <c r="V47" s="14" t="s">
        <v>0</v>
      </c>
    </row>
    <row r="48" spans="2:22" ht="16.149999999999999" thickBot="1" x14ac:dyDescent="0.55000000000000004">
      <c r="B48" s="107"/>
      <c r="C48" s="321" t="s">
        <v>59</v>
      </c>
      <c r="D48" s="322"/>
      <c r="E48" s="317"/>
      <c r="F48" s="318"/>
      <c r="G48" s="319"/>
      <c r="H48" s="108"/>
      <c r="I48" s="321" t="s">
        <v>60</v>
      </c>
      <c r="J48" s="322"/>
      <c r="K48" s="317"/>
      <c r="L48" s="318"/>
      <c r="M48" s="319"/>
      <c r="N48" s="108"/>
      <c r="O48" s="313" t="s">
        <v>61</v>
      </c>
      <c r="P48" s="314"/>
      <c r="Q48" s="317"/>
      <c r="R48" s="318"/>
      <c r="S48" s="318"/>
      <c r="U48" s="315"/>
      <c r="V48" s="316"/>
    </row>
    <row r="49" spans="1:22" ht="16.5" thickTop="1" thickBot="1" x14ac:dyDescent="0.45">
      <c r="L49" s="147"/>
      <c r="M49" s="147"/>
      <c r="N49" s="147"/>
      <c r="O49" s="147"/>
      <c r="P49" s="147"/>
      <c r="Q49" s="147"/>
      <c r="R49" s="147"/>
      <c r="S49" s="147"/>
      <c r="T49" s="109"/>
      <c r="U49" s="17">
        <f>SUM(U23:U48)</f>
        <v>0</v>
      </c>
      <c r="V49" s="18" t="s">
        <v>0</v>
      </c>
    </row>
    <row r="50" spans="1:22" ht="16.149999999999999" thickTop="1" x14ac:dyDescent="0.5">
      <c r="B50" s="5" t="s">
        <v>188</v>
      </c>
      <c r="C50" s="5"/>
      <c r="D50" s="5"/>
      <c r="E50" s="5"/>
      <c r="F50" s="5"/>
      <c r="G50" s="5"/>
      <c r="H50" s="5"/>
      <c r="I50" s="5"/>
      <c r="J50" s="5"/>
      <c r="K50" s="5"/>
      <c r="L50" s="5"/>
      <c r="M50" s="5"/>
      <c r="N50" s="5"/>
      <c r="O50" s="5"/>
      <c r="P50" s="5"/>
      <c r="Q50" s="5"/>
      <c r="R50" s="5"/>
      <c r="S50" s="5"/>
      <c r="T50" s="5"/>
      <c r="U50" s="5"/>
      <c r="V50" s="5"/>
    </row>
    <row r="51" spans="1:22" ht="15.75" customHeight="1" x14ac:dyDescent="0.5">
      <c r="A51" s="266" t="s">
        <v>58</v>
      </c>
      <c r="B51" s="266"/>
      <c r="C51" s="266"/>
      <c r="D51" s="266"/>
      <c r="E51" s="266"/>
      <c r="F51" s="266"/>
      <c r="G51" s="266"/>
      <c r="H51" s="266"/>
      <c r="I51" s="266"/>
      <c r="J51" s="266"/>
      <c r="K51" s="266"/>
      <c r="L51" s="266"/>
      <c r="M51" s="266"/>
      <c r="N51" s="266"/>
      <c r="O51" s="266"/>
      <c r="P51" s="266"/>
      <c r="Q51" s="266"/>
      <c r="R51" s="266"/>
      <c r="S51" s="266"/>
      <c r="T51" s="1"/>
      <c r="U51" s="270" t="s">
        <v>142</v>
      </c>
      <c r="V51" s="229"/>
    </row>
    <row r="52" spans="1:22" ht="15.75" x14ac:dyDescent="0.5">
      <c r="A52" s="266" t="s">
        <v>128</v>
      </c>
      <c r="B52" s="266"/>
      <c r="C52" s="266"/>
      <c r="D52" s="266"/>
      <c r="E52" s="266"/>
      <c r="F52" s="266"/>
      <c r="G52" s="266"/>
      <c r="H52" s="266"/>
      <c r="I52" s="266"/>
      <c r="J52" s="266"/>
      <c r="K52" s="266"/>
      <c r="L52" s="266"/>
      <c r="M52" s="266"/>
      <c r="N52" s="266"/>
      <c r="O52" s="266"/>
      <c r="P52" s="266"/>
      <c r="Q52" s="266"/>
      <c r="R52" s="266"/>
      <c r="S52" s="266"/>
      <c r="T52" s="1"/>
      <c r="U52" s="354"/>
      <c r="V52" s="355"/>
    </row>
    <row r="53" spans="1:22" ht="15.75" x14ac:dyDescent="0.5">
      <c r="A53" s="247" t="s">
        <v>148</v>
      </c>
      <c r="B53" s="247"/>
      <c r="C53" s="247"/>
      <c r="D53" s="247"/>
      <c r="E53" s="247"/>
      <c r="F53" s="247"/>
      <c r="G53" s="247"/>
      <c r="H53" s="247"/>
      <c r="I53" s="247"/>
      <c r="J53" s="247"/>
      <c r="K53" s="247"/>
      <c r="L53" s="247"/>
      <c r="M53" s="247"/>
      <c r="N53" s="247"/>
      <c r="O53" s="247"/>
      <c r="P53" s="247"/>
      <c r="Q53" s="247"/>
      <c r="R53" s="247"/>
      <c r="S53" s="247"/>
      <c r="T53" s="19"/>
      <c r="U53" s="19"/>
      <c r="V53" s="19"/>
    </row>
    <row r="54" spans="1:22" ht="15.75" x14ac:dyDescent="0.5">
      <c r="A54" s="19"/>
      <c r="B54" s="19"/>
      <c r="C54" s="19"/>
      <c r="D54" s="19"/>
      <c r="E54" s="19"/>
      <c r="F54" s="19"/>
      <c r="G54" s="19"/>
      <c r="H54" s="19"/>
      <c r="I54" s="19"/>
      <c r="J54" s="19"/>
      <c r="K54" s="19"/>
      <c r="L54" s="19"/>
      <c r="M54" s="19"/>
      <c r="N54" s="19"/>
      <c r="O54" s="19"/>
      <c r="P54" s="19"/>
      <c r="Q54" s="19"/>
      <c r="R54" s="19"/>
      <c r="S54" s="19"/>
      <c r="T54" s="19"/>
      <c r="U54" s="19"/>
      <c r="V54" s="19"/>
    </row>
    <row r="55" spans="1:22" ht="15.75" x14ac:dyDescent="0.5">
      <c r="A55" s="19"/>
      <c r="B55" s="19"/>
      <c r="C55" s="293" t="s">
        <v>44</v>
      </c>
      <c r="D55" s="293"/>
      <c r="E55" s="293"/>
      <c r="F55" s="293"/>
      <c r="G55" s="293"/>
      <c r="H55" s="293"/>
      <c r="I55" s="293"/>
      <c r="J55" s="293"/>
      <c r="K55" s="293"/>
      <c r="L55" s="293"/>
      <c r="M55" s="293"/>
      <c r="N55" s="293"/>
      <c r="O55" s="293"/>
      <c r="P55" s="293"/>
      <c r="Q55" s="293"/>
      <c r="R55" s="293"/>
      <c r="S55" s="293"/>
      <c r="T55" s="293"/>
      <c r="U55" s="19"/>
      <c r="V55" s="19"/>
    </row>
    <row r="56" spans="1:22" ht="15.75" x14ac:dyDescent="0.5">
      <c r="B56" s="255" t="s">
        <v>121</v>
      </c>
      <c r="C56" s="255"/>
      <c r="D56" s="255"/>
      <c r="E56" s="255"/>
      <c r="F56" s="255"/>
      <c r="G56" s="255"/>
      <c r="H56" s="255"/>
      <c r="I56" s="255"/>
      <c r="J56" s="255"/>
      <c r="K56" s="255"/>
      <c r="L56" s="255"/>
      <c r="M56" s="255"/>
      <c r="N56" s="255"/>
      <c r="O56" s="255"/>
      <c r="P56" s="255"/>
      <c r="Q56" s="255"/>
      <c r="R56" s="255"/>
      <c r="S56" s="255"/>
      <c r="T56" s="255"/>
      <c r="U56" s="255"/>
      <c r="V56" s="255"/>
    </row>
    <row r="57" spans="1:22" ht="30" customHeight="1" x14ac:dyDescent="0.4">
      <c r="B57" s="104" t="s">
        <v>93</v>
      </c>
      <c r="C57" s="432" t="s">
        <v>189</v>
      </c>
      <c r="D57" s="432"/>
      <c r="E57" s="432"/>
      <c r="F57" s="432"/>
      <c r="G57" s="432"/>
      <c r="H57" s="432"/>
      <c r="I57" s="432"/>
      <c r="J57" s="432"/>
      <c r="K57" s="432"/>
      <c r="L57" s="432"/>
      <c r="M57" s="432"/>
      <c r="N57" s="432"/>
      <c r="O57" s="432"/>
      <c r="P57" s="432"/>
      <c r="Q57" s="432"/>
      <c r="R57" s="432"/>
      <c r="S57" s="432"/>
      <c r="T57" s="432"/>
      <c r="U57" s="432"/>
      <c r="V57" s="432"/>
    </row>
    <row r="58" spans="1:22" ht="15.75" x14ac:dyDescent="0.5">
      <c r="B58" s="11"/>
      <c r="C58" s="269" t="s">
        <v>69</v>
      </c>
      <c r="D58" s="221"/>
      <c r="E58" s="221"/>
      <c r="F58" s="221"/>
      <c r="G58" s="221"/>
      <c r="H58" s="221"/>
      <c r="I58" s="221"/>
      <c r="J58" s="221"/>
      <c r="K58" s="221"/>
      <c r="L58" s="221"/>
      <c r="M58" s="221"/>
      <c r="N58" s="308" t="s">
        <v>179</v>
      </c>
      <c r="O58" s="334"/>
      <c r="P58" s="334"/>
      <c r="Q58" s="334"/>
      <c r="R58" s="334"/>
      <c r="S58" s="334"/>
      <c r="T58" s="123"/>
      <c r="U58" s="31">
        <v>0</v>
      </c>
      <c r="V58" s="14" t="s">
        <v>0</v>
      </c>
    </row>
    <row r="59" spans="1:22" ht="15.75" x14ac:dyDescent="0.5">
      <c r="B59" s="107"/>
      <c r="C59" s="321" t="s">
        <v>59</v>
      </c>
      <c r="D59" s="322"/>
      <c r="E59" s="317"/>
      <c r="F59" s="318"/>
      <c r="G59" s="319"/>
      <c r="H59" s="108"/>
      <c r="I59" s="321" t="s">
        <v>60</v>
      </c>
      <c r="J59" s="322"/>
      <c r="K59" s="317"/>
      <c r="L59" s="318"/>
      <c r="M59" s="319"/>
      <c r="N59" s="108"/>
      <c r="O59" s="313" t="s">
        <v>61</v>
      </c>
      <c r="P59" s="314"/>
      <c r="Q59" s="317"/>
      <c r="R59" s="318"/>
      <c r="S59" s="318"/>
      <c r="T59" s="123"/>
      <c r="U59" s="315"/>
      <c r="V59" s="316"/>
    </row>
    <row r="60" spans="1:22" ht="15.75" x14ac:dyDescent="0.5">
      <c r="B60" s="11"/>
      <c r="C60" s="269" t="s">
        <v>69</v>
      </c>
      <c r="D60" s="221"/>
      <c r="E60" s="221"/>
      <c r="F60" s="221"/>
      <c r="G60" s="221"/>
      <c r="H60" s="221"/>
      <c r="I60" s="221"/>
      <c r="J60" s="221"/>
      <c r="K60" s="221"/>
      <c r="L60" s="221"/>
      <c r="M60" s="221"/>
      <c r="N60" s="308" t="s">
        <v>179</v>
      </c>
      <c r="O60" s="334"/>
      <c r="P60" s="334"/>
      <c r="Q60" s="334"/>
      <c r="R60" s="334"/>
      <c r="S60" s="334"/>
      <c r="T60" s="123"/>
      <c r="U60" s="31">
        <f>E61+K61+Q61</f>
        <v>0</v>
      </c>
      <c r="V60" s="14" t="s">
        <v>0</v>
      </c>
    </row>
    <row r="61" spans="1:22" ht="15.75" x14ac:dyDescent="0.5">
      <c r="B61" s="107"/>
      <c r="C61" s="321" t="s">
        <v>59</v>
      </c>
      <c r="D61" s="322"/>
      <c r="E61" s="317"/>
      <c r="F61" s="318"/>
      <c r="G61" s="319"/>
      <c r="H61" s="108"/>
      <c r="I61" s="321" t="s">
        <v>60</v>
      </c>
      <c r="J61" s="322"/>
      <c r="K61" s="317"/>
      <c r="L61" s="318"/>
      <c r="M61" s="319"/>
      <c r="N61" s="108"/>
      <c r="O61" s="313" t="s">
        <v>61</v>
      </c>
      <c r="P61" s="314"/>
      <c r="Q61" s="317"/>
      <c r="R61" s="318"/>
      <c r="S61" s="318"/>
      <c r="T61" s="123"/>
      <c r="U61" s="315"/>
      <c r="V61" s="316"/>
    </row>
    <row r="62" spans="1:22" ht="15.75" x14ac:dyDescent="0.5">
      <c r="B62" s="11"/>
      <c r="C62" s="269" t="s">
        <v>69</v>
      </c>
      <c r="D62" s="221"/>
      <c r="E62" s="221"/>
      <c r="F62" s="221"/>
      <c r="G62" s="221"/>
      <c r="H62" s="221"/>
      <c r="I62" s="221"/>
      <c r="J62" s="221"/>
      <c r="K62" s="221"/>
      <c r="L62" s="221"/>
      <c r="M62" s="221"/>
      <c r="N62" s="308" t="s">
        <v>179</v>
      </c>
      <c r="O62" s="334"/>
      <c r="P62" s="334"/>
      <c r="Q62" s="334"/>
      <c r="R62" s="334"/>
      <c r="S62" s="334"/>
      <c r="T62" s="123"/>
      <c r="U62" s="31">
        <f>E63+K63+Q63</f>
        <v>0</v>
      </c>
      <c r="V62" s="14" t="s">
        <v>0</v>
      </c>
    </row>
    <row r="63" spans="1:22" ht="15.75" x14ac:dyDescent="0.5">
      <c r="B63" s="107"/>
      <c r="C63" s="321" t="s">
        <v>59</v>
      </c>
      <c r="D63" s="322"/>
      <c r="E63" s="317"/>
      <c r="F63" s="318"/>
      <c r="G63" s="319"/>
      <c r="H63" s="108"/>
      <c r="I63" s="321" t="s">
        <v>60</v>
      </c>
      <c r="J63" s="322"/>
      <c r="K63" s="317"/>
      <c r="L63" s="318"/>
      <c r="M63" s="319"/>
      <c r="N63" s="108"/>
      <c r="O63" s="313" t="s">
        <v>61</v>
      </c>
      <c r="P63" s="314"/>
      <c r="Q63" s="317"/>
      <c r="R63" s="318"/>
      <c r="S63" s="318"/>
      <c r="T63" s="123"/>
      <c r="U63" s="315"/>
      <c r="V63" s="316"/>
    </row>
    <row r="64" spans="1:22" ht="15.75" x14ac:dyDescent="0.5">
      <c r="B64" s="11"/>
      <c r="C64" s="269" t="s">
        <v>69</v>
      </c>
      <c r="D64" s="221"/>
      <c r="E64" s="221"/>
      <c r="F64" s="221"/>
      <c r="G64" s="221"/>
      <c r="H64" s="221"/>
      <c r="I64" s="221"/>
      <c r="J64" s="221"/>
      <c r="K64" s="221"/>
      <c r="L64" s="221"/>
      <c r="M64" s="221"/>
      <c r="N64" s="308" t="s">
        <v>179</v>
      </c>
      <c r="O64" s="334"/>
      <c r="P64" s="334"/>
      <c r="Q64" s="334"/>
      <c r="R64" s="334"/>
      <c r="S64" s="334"/>
      <c r="T64" s="123"/>
      <c r="U64" s="31">
        <f>E65+K65+Q65</f>
        <v>0</v>
      </c>
      <c r="V64" s="14" t="s">
        <v>0</v>
      </c>
    </row>
    <row r="65" spans="1:22" ht="15.75" x14ac:dyDescent="0.5">
      <c r="B65" s="107"/>
      <c r="C65" s="321" t="s">
        <v>59</v>
      </c>
      <c r="D65" s="322"/>
      <c r="E65" s="317"/>
      <c r="F65" s="318"/>
      <c r="G65" s="319"/>
      <c r="H65" s="108"/>
      <c r="I65" s="321" t="s">
        <v>60</v>
      </c>
      <c r="J65" s="322"/>
      <c r="K65" s="317"/>
      <c r="L65" s="318"/>
      <c r="M65" s="319"/>
      <c r="N65" s="108"/>
      <c r="O65" s="313" t="s">
        <v>61</v>
      </c>
      <c r="P65" s="314"/>
      <c r="Q65" s="317"/>
      <c r="R65" s="318"/>
      <c r="S65" s="318"/>
      <c r="T65" s="123"/>
      <c r="U65" s="315"/>
      <c r="V65" s="316"/>
    </row>
    <row r="66" spans="1:22" ht="15.75" x14ac:dyDescent="0.5">
      <c r="B66" s="11"/>
      <c r="C66" s="269" t="s">
        <v>69</v>
      </c>
      <c r="D66" s="221"/>
      <c r="E66" s="221"/>
      <c r="F66" s="221"/>
      <c r="G66" s="221"/>
      <c r="H66" s="221"/>
      <c r="I66" s="221"/>
      <c r="J66" s="221"/>
      <c r="K66" s="221"/>
      <c r="L66" s="221"/>
      <c r="M66" s="221"/>
      <c r="N66" s="308" t="s">
        <v>179</v>
      </c>
      <c r="O66" s="334"/>
      <c r="P66" s="334"/>
      <c r="Q66" s="334"/>
      <c r="R66" s="334"/>
      <c r="S66" s="334"/>
      <c r="T66" s="123"/>
      <c r="U66" s="31">
        <f>E67+K67+Q67</f>
        <v>0</v>
      </c>
      <c r="V66" s="14" t="s">
        <v>0</v>
      </c>
    </row>
    <row r="67" spans="1:22" ht="15.75" x14ac:dyDescent="0.5">
      <c r="B67" s="107"/>
      <c r="C67" s="321" t="s">
        <v>59</v>
      </c>
      <c r="D67" s="322"/>
      <c r="E67" s="317"/>
      <c r="F67" s="318"/>
      <c r="G67" s="319"/>
      <c r="H67" s="108"/>
      <c r="I67" s="321" t="s">
        <v>60</v>
      </c>
      <c r="J67" s="322"/>
      <c r="K67" s="317"/>
      <c r="L67" s="318"/>
      <c r="M67" s="319"/>
      <c r="N67" s="108"/>
      <c r="O67" s="313" t="s">
        <v>61</v>
      </c>
      <c r="P67" s="314"/>
      <c r="Q67" s="317"/>
      <c r="R67" s="318"/>
      <c r="S67" s="318"/>
      <c r="T67" s="123"/>
      <c r="U67" s="315"/>
      <c r="V67" s="316"/>
    </row>
    <row r="68" spans="1:22" ht="15.75" x14ac:dyDescent="0.5">
      <c r="B68" s="11"/>
      <c r="C68" s="269" t="s">
        <v>69</v>
      </c>
      <c r="D68" s="221"/>
      <c r="E68" s="221"/>
      <c r="F68" s="221"/>
      <c r="G68" s="221"/>
      <c r="H68" s="221"/>
      <c r="I68" s="221"/>
      <c r="J68" s="221"/>
      <c r="K68" s="221"/>
      <c r="L68" s="221"/>
      <c r="M68" s="221"/>
      <c r="N68" s="308" t="s">
        <v>179</v>
      </c>
      <c r="O68" s="334"/>
      <c r="P68" s="334"/>
      <c r="Q68" s="334"/>
      <c r="R68" s="334"/>
      <c r="S68" s="334"/>
      <c r="T68" s="123"/>
      <c r="U68" s="31">
        <f>E69+K69+Q69</f>
        <v>0</v>
      </c>
      <c r="V68" s="14" t="s">
        <v>0</v>
      </c>
    </row>
    <row r="69" spans="1:22" ht="15.75" x14ac:dyDescent="0.5">
      <c r="B69" s="107"/>
      <c r="C69" s="321" t="s">
        <v>59</v>
      </c>
      <c r="D69" s="322"/>
      <c r="E69" s="317"/>
      <c r="F69" s="318"/>
      <c r="G69" s="319"/>
      <c r="H69" s="108"/>
      <c r="I69" s="321" t="s">
        <v>60</v>
      </c>
      <c r="J69" s="322"/>
      <c r="K69" s="317"/>
      <c r="L69" s="318"/>
      <c r="M69" s="319"/>
      <c r="N69" s="108"/>
      <c r="O69" s="313" t="s">
        <v>61</v>
      </c>
      <c r="P69" s="314"/>
      <c r="Q69" s="317"/>
      <c r="R69" s="318"/>
      <c r="S69" s="318"/>
      <c r="T69" s="123"/>
      <c r="U69" s="315"/>
      <c r="V69" s="316"/>
    </row>
    <row r="70" spans="1:22" ht="15.75" x14ac:dyDescent="0.5">
      <c r="B70" s="11"/>
      <c r="C70" s="269" t="s">
        <v>69</v>
      </c>
      <c r="D70" s="221"/>
      <c r="E70" s="221"/>
      <c r="F70" s="221"/>
      <c r="G70" s="221"/>
      <c r="H70" s="221"/>
      <c r="I70" s="221"/>
      <c r="J70" s="221"/>
      <c r="K70" s="221"/>
      <c r="L70" s="221"/>
      <c r="M70" s="221"/>
      <c r="N70" s="308" t="s">
        <v>179</v>
      </c>
      <c r="O70" s="334"/>
      <c r="P70" s="334"/>
      <c r="Q70" s="334"/>
      <c r="R70" s="334"/>
      <c r="S70" s="334"/>
      <c r="T70" s="123"/>
      <c r="U70" s="31">
        <f>E71+K71+Q71</f>
        <v>0</v>
      </c>
      <c r="V70" s="14" t="s">
        <v>0</v>
      </c>
    </row>
    <row r="71" spans="1:22" ht="15.75" x14ac:dyDescent="0.5">
      <c r="B71" s="107"/>
      <c r="C71" s="321" t="s">
        <v>59</v>
      </c>
      <c r="D71" s="322"/>
      <c r="E71" s="317"/>
      <c r="F71" s="318"/>
      <c r="G71" s="319"/>
      <c r="H71" s="108"/>
      <c r="I71" s="321" t="s">
        <v>60</v>
      </c>
      <c r="J71" s="322"/>
      <c r="K71" s="317"/>
      <c r="L71" s="318"/>
      <c r="M71" s="319"/>
      <c r="N71" s="108"/>
      <c r="O71" s="313" t="s">
        <v>61</v>
      </c>
      <c r="P71" s="314"/>
      <c r="Q71" s="317"/>
      <c r="R71" s="318"/>
      <c r="S71" s="318"/>
      <c r="T71" s="123"/>
      <c r="U71" s="315"/>
      <c r="V71" s="316"/>
    </row>
    <row r="72" spans="1:22" ht="15.75" x14ac:dyDescent="0.5">
      <c r="B72" s="11"/>
      <c r="C72" s="269" t="s">
        <v>69</v>
      </c>
      <c r="D72" s="221"/>
      <c r="E72" s="221"/>
      <c r="F72" s="221"/>
      <c r="G72" s="221"/>
      <c r="H72" s="221"/>
      <c r="I72" s="221"/>
      <c r="J72" s="221"/>
      <c r="K72" s="221"/>
      <c r="L72" s="221"/>
      <c r="M72" s="221"/>
      <c r="N72" s="308" t="s">
        <v>179</v>
      </c>
      <c r="O72" s="334"/>
      <c r="P72" s="334"/>
      <c r="Q72" s="334"/>
      <c r="R72" s="334"/>
      <c r="S72" s="334"/>
      <c r="T72" s="123"/>
      <c r="U72" s="31">
        <f>E73+K73+Q73</f>
        <v>0</v>
      </c>
      <c r="V72" s="14" t="s">
        <v>0</v>
      </c>
    </row>
    <row r="73" spans="1:22" ht="15.75" x14ac:dyDescent="0.5">
      <c r="B73" s="107"/>
      <c r="C73" s="321" t="s">
        <v>59</v>
      </c>
      <c r="D73" s="322"/>
      <c r="E73" s="317"/>
      <c r="F73" s="318"/>
      <c r="G73" s="319"/>
      <c r="H73" s="108"/>
      <c r="I73" s="321" t="s">
        <v>60</v>
      </c>
      <c r="J73" s="322"/>
      <c r="K73" s="317"/>
      <c r="L73" s="318"/>
      <c r="M73" s="319"/>
      <c r="N73" s="108"/>
      <c r="O73" s="313" t="s">
        <v>61</v>
      </c>
      <c r="P73" s="314"/>
      <c r="Q73" s="317"/>
      <c r="R73" s="318"/>
      <c r="S73" s="318"/>
      <c r="T73" s="123"/>
      <c r="U73" s="315"/>
      <c r="V73" s="316"/>
    </row>
    <row r="74" spans="1:22" ht="15.75" x14ac:dyDescent="0.5">
      <c r="B74" s="11"/>
      <c r="C74" s="269" t="s">
        <v>69</v>
      </c>
      <c r="D74" s="221"/>
      <c r="E74" s="221"/>
      <c r="F74" s="221"/>
      <c r="G74" s="221"/>
      <c r="H74" s="221"/>
      <c r="I74" s="221"/>
      <c r="J74" s="221"/>
      <c r="K74" s="221"/>
      <c r="L74" s="221"/>
      <c r="M74" s="221"/>
      <c r="N74" s="308" t="s">
        <v>179</v>
      </c>
      <c r="O74" s="334"/>
      <c r="P74" s="334"/>
      <c r="Q74" s="334"/>
      <c r="R74" s="334"/>
      <c r="S74" s="334"/>
      <c r="T74" s="123"/>
      <c r="U74" s="31">
        <f>E75+K75+Q75</f>
        <v>0</v>
      </c>
      <c r="V74" s="14" t="s">
        <v>0</v>
      </c>
    </row>
    <row r="75" spans="1:22" ht="15.75" x14ac:dyDescent="0.5">
      <c r="B75" s="107"/>
      <c r="C75" s="321" t="s">
        <v>59</v>
      </c>
      <c r="D75" s="322"/>
      <c r="E75" s="317"/>
      <c r="F75" s="318"/>
      <c r="G75" s="319"/>
      <c r="H75" s="108"/>
      <c r="I75" s="321" t="s">
        <v>60</v>
      </c>
      <c r="J75" s="322"/>
      <c r="K75" s="317"/>
      <c r="L75" s="318"/>
      <c r="M75" s="319"/>
      <c r="N75" s="108"/>
      <c r="O75" s="313" t="s">
        <v>61</v>
      </c>
      <c r="P75" s="314"/>
      <c r="Q75" s="317"/>
      <c r="R75" s="318"/>
      <c r="S75" s="318"/>
      <c r="T75" s="123"/>
      <c r="U75" s="315"/>
      <c r="V75" s="316"/>
    </row>
    <row r="76" spans="1:22" ht="15.75" x14ac:dyDescent="0.5">
      <c r="B76" s="11"/>
      <c r="C76" s="269" t="s">
        <v>69</v>
      </c>
      <c r="D76" s="221"/>
      <c r="E76" s="221"/>
      <c r="F76" s="221"/>
      <c r="G76" s="221"/>
      <c r="H76" s="221"/>
      <c r="I76" s="221"/>
      <c r="J76" s="221"/>
      <c r="K76" s="221"/>
      <c r="L76" s="221"/>
      <c r="M76" s="221"/>
      <c r="N76" s="308" t="s">
        <v>179</v>
      </c>
      <c r="O76" s="334"/>
      <c r="P76" s="334"/>
      <c r="Q76" s="334"/>
      <c r="R76" s="334"/>
      <c r="S76" s="334"/>
      <c r="T76" s="123"/>
      <c r="U76" s="31">
        <f>E77+K77+Q77</f>
        <v>0</v>
      </c>
      <c r="V76" s="10" t="s">
        <v>0</v>
      </c>
    </row>
    <row r="77" spans="1:22" ht="16.149999999999999" thickBot="1" x14ac:dyDescent="0.55000000000000004">
      <c r="B77" s="107"/>
      <c r="C77" s="321" t="s">
        <v>59</v>
      </c>
      <c r="D77" s="322"/>
      <c r="E77" s="317"/>
      <c r="F77" s="318"/>
      <c r="G77" s="319"/>
      <c r="H77" s="108"/>
      <c r="I77" s="321" t="s">
        <v>60</v>
      </c>
      <c r="J77" s="322"/>
      <c r="K77" s="317"/>
      <c r="L77" s="318"/>
      <c r="M77" s="319"/>
      <c r="N77" s="108"/>
      <c r="O77" s="313" t="s">
        <v>61</v>
      </c>
      <c r="P77" s="314"/>
      <c r="Q77" s="317"/>
      <c r="R77" s="318"/>
      <c r="S77" s="318"/>
      <c r="T77" s="133"/>
      <c r="U77" s="315"/>
      <c r="V77" s="316"/>
    </row>
    <row r="78" spans="1:22" ht="16.5" thickTop="1" thickBot="1" x14ac:dyDescent="0.55000000000000004">
      <c r="B78" s="441"/>
      <c r="C78" s="441"/>
      <c r="D78" s="441"/>
      <c r="E78" s="441"/>
      <c r="F78" s="441"/>
      <c r="G78" s="441"/>
      <c r="H78" s="441"/>
      <c r="I78" s="441"/>
      <c r="J78" s="441"/>
      <c r="K78" s="441"/>
      <c r="L78" s="441"/>
      <c r="M78" s="441"/>
      <c r="N78" s="441"/>
      <c r="O78" s="441"/>
      <c r="P78" s="441"/>
      <c r="Q78" s="441"/>
      <c r="R78" s="441"/>
      <c r="S78" s="441"/>
      <c r="T78" s="135"/>
      <c r="U78" s="148">
        <f>SUM(U58:U76)</f>
        <v>0</v>
      </c>
      <c r="V78" s="18" t="s">
        <v>0</v>
      </c>
    </row>
    <row r="79" spans="1:22" ht="16.149999999999999" thickTop="1" x14ac:dyDescent="0.5">
      <c r="L79" s="149"/>
      <c r="M79" s="149"/>
      <c r="N79" s="149"/>
      <c r="O79" s="149"/>
      <c r="P79" s="149"/>
      <c r="Q79" s="149"/>
      <c r="R79" s="149"/>
      <c r="S79" s="149"/>
      <c r="T79" s="149"/>
      <c r="U79" s="149"/>
      <c r="V79" s="149"/>
    </row>
    <row r="80" spans="1:22" ht="15.75" customHeight="1" x14ac:dyDescent="0.5">
      <c r="A80" s="19"/>
      <c r="B80" s="19"/>
      <c r="C80" s="293" t="s">
        <v>45</v>
      </c>
      <c r="D80" s="293"/>
      <c r="E80" s="293"/>
      <c r="F80" s="293"/>
      <c r="G80" s="293"/>
      <c r="H80" s="293"/>
      <c r="I80" s="293"/>
      <c r="J80" s="293"/>
      <c r="K80" s="293"/>
      <c r="L80" s="293"/>
      <c r="M80" s="293"/>
      <c r="N80" s="293"/>
      <c r="O80" s="293"/>
      <c r="P80" s="293"/>
      <c r="Q80" s="293"/>
      <c r="R80" s="293"/>
      <c r="S80" s="293"/>
      <c r="T80" s="293"/>
      <c r="U80" s="19"/>
      <c r="V80" s="19"/>
    </row>
    <row r="81" spans="1:22" ht="15.75" customHeight="1" x14ac:dyDescent="0.5">
      <c r="A81" s="19"/>
      <c r="B81" s="262" t="s">
        <v>190</v>
      </c>
      <c r="C81" s="262"/>
      <c r="D81" s="262"/>
      <c r="E81" s="262"/>
      <c r="F81" s="262"/>
      <c r="G81" s="262"/>
      <c r="H81" s="262"/>
      <c r="I81" s="262"/>
      <c r="J81" s="262"/>
      <c r="K81" s="262"/>
      <c r="L81" s="262"/>
      <c r="M81" s="262"/>
      <c r="N81" s="262"/>
      <c r="O81" s="262"/>
      <c r="P81" s="262"/>
      <c r="Q81" s="262"/>
      <c r="R81" s="262"/>
      <c r="S81" s="262"/>
      <c r="T81" s="262"/>
      <c r="U81" s="262"/>
      <c r="V81" s="262"/>
    </row>
    <row r="82" spans="1:22" s="63" customFormat="1" ht="15.75" customHeight="1" thickBot="1" x14ac:dyDescent="0.55000000000000004">
      <c r="A82" s="19"/>
      <c r="B82" s="258" t="s">
        <v>70</v>
      </c>
      <c r="C82" s="258"/>
      <c r="D82" s="258"/>
      <c r="E82" s="258"/>
      <c r="F82" s="258"/>
      <c r="G82" s="258"/>
      <c r="H82" s="258"/>
      <c r="I82" s="258"/>
      <c r="J82" s="258"/>
      <c r="K82" s="258"/>
      <c r="L82" s="258"/>
      <c r="M82" s="258"/>
      <c r="N82" s="258"/>
      <c r="O82" s="258"/>
      <c r="P82" s="258"/>
      <c r="Q82" s="258"/>
      <c r="R82" s="258"/>
      <c r="S82" s="258"/>
      <c r="T82" s="258"/>
      <c r="U82" s="258"/>
      <c r="V82" s="258"/>
    </row>
    <row r="83" spans="1:22" ht="15.75" customHeight="1" x14ac:dyDescent="0.5">
      <c r="A83" s="20"/>
      <c r="B83" s="234" t="s">
        <v>122</v>
      </c>
      <c r="C83" s="235"/>
      <c r="D83" s="235"/>
      <c r="E83" s="235"/>
      <c r="F83" s="235"/>
      <c r="G83" s="235"/>
      <c r="H83" s="235"/>
      <c r="I83" s="235"/>
      <c r="J83" s="235"/>
      <c r="K83" s="235"/>
      <c r="L83" s="235"/>
      <c r="M83" s="235"/>
      <c r="N83" s="235"/>
      <c r="O83" s="235"/>
      <c r="P83" s="235"/>
      <c r="Q83" s="235"/>
      <c r="R83" s="235"/>
      <c r="S83" s="235"/>
      <c r="T83" s="236"/>
      <c r="U83" s="240"/>
      <c r="V83" s="186" t="s">
        <v>0</v>
      </c>
    </row>
    <row r="84" spans="1:22" ht="15.75" customHeight="1" thickBot="1" x14ac:dyDescent="0.55000000000000004">
      <c r="B84" s="237" t="s">
        <v>191</v>
      </c>
      <c r="C84" s="238"/>
      <c r="D84" s="238"/>
      <c r="E84" s="238"/>
      <c r="F84" s="238"/>
      <c r="G84" s="238"/>
      <c r="H84" s="238"/>
      <c r="I84" s="238"/>
      <c r="J84" s="238"/>
      <c r="K84" s="238"/>
      <c r="L84" s="238"/>
      <c r="M84" s="238"/>
      <c r="N84" s="238"/>
      <c r="O84" s="238"/>
      <c r="P84" s="238"/>
      <c r="Q84" s="238"/>
      <c r="R84" s="238"/>
      <c r="S84" s="238"/>
      <c r="T84" s="239"/>
      <c r="U84" s="241"/>
      <c r="V84" s="187"/>
    </row>
    <row r="85" spans="1:22" ht="19.5" customHeight="1" thickBot="1" x14ac:dyDescent="0.55000000000000004">
      <c r="B85" s="263" t="s">
        <v>46</v>
      </c>
      <c r="C85" s="264"/>
      <c r="D85" s="264"/>
      <c r="E85" s="264"/>
      <c r="F85" s="264"/>
      <c r="G85" s="264"/>
      <c r="H85" s="264"/>
      <c r="I85" s="264"/>
      <c r="J85" s="264"/>
      <c r="K85" s="264"/>
      <c r="L85" s="264"/>
      <c r="M85" s="264"/>
      <c r="N85" s="264"/>
      <c r="O85" s="264"/>
      <c r="P85" s="264"/>
      <c r="Q85" s="264"/>
      <c r="R85" s="264"/>
      <c r="S85" s="264"/>
      <c r="T85" s="265"/>
      <c r="U85" s="23"/>
      <c r="V85" s="24"/>
    </row>
    <row r="86" spans="1:22" ht="15.75" customHeight="1" x14ac:dyDescent="0.5">
      <c r="A86" s="25"/>
      <c r="B86" s="234" t="s">
        <v>123</v>
      </c>
      <c r="C86" s="235"/>
      <c r="D86" s="235"/>
      <c r="E86" s="235"/>
      <c r="F86" s="235"/>
      <c r="G86" s="235"/>
      <c r="H86" s="235"/>
      <c r="I86" s="235"/>
      <c r="J86" s="235"/>
      <c r="K86" s="235"/>
      <c r="L86" s="235"/>
      <c r="M86" s="235"/>
      <c r="N86" s="235"/>
      <c r="O86" s="235"/>
      <c r="P86" s="235"/>
      <c r="Q86" s="235"/>
      <c r="R86" s="235"/>
      <c r="S86" s="235"/>
      <c r="T86" s="236"/>
      <c r="U86" s="240"/>
      <c r="V86" s="186" t="s">
        <v>0</v>
      </c>
    </row>
    <row r="87" spans="1:22" ht="15.75" customHeight="1" thickBot="1" x14ac:dyDescent="0.55000000000000004">
      <c r="B87" s="237" t="s">
        <v>192</v>
      </c>
      <c r="C87" s="238"/>
      <c r="D87" s="238"/>
      <c r="E87" s="238"/>
      <c r="F87" s="238"/>
      <c r="G87" s="238"/>
      <c r="H87" s="238"/>
      <c r="I87" s="238"/>
      <c r="J87" s="238"/>
      <c r="K87" s="238"/>
      <c r="L87" s="238"/>
      <c r="M87" s="238"/>
      <c r="N87" s="238"/>
      <c r="O87" s="238"/>
      <c r="P87" s="238"/>
      <c r="Q87" s="238"/>
      <c r="R87" s="238"/>
      <c r="S87" s="238"/>
      <c r="T87" s="239"/>
      <c r="U87" s="241"/>
      <c r="V87" s="187"/>
    </row>
    <row r="88" spans="1:22" ht="19.5" customHeight="1" thickBot="1" x14ac:dyDescent="0.55000000000000004">
      <c r="A88" s="4"/>
      <c r="B88" s="242" t="s">
        <v>46</v>
      </c>
      <c r="C88" s="243"/>
      <c r="D88" s="243"/>
      <c r="E88" s="243"/>
      <c r="F88" s="243"/>
      <c r="G88" s="243"/>
      <c r="H88" s="243"/>
      <c r="I88" s="243"/>
      <c r="J88" s="243"/>
      <c r="K88" s="243"/>
      <c r="L88" s="243"/>
      <c r="M88" s="243"/>
      <c r="N88" s="243"/>
      <c r="O88" s="243"/>
      <c r="P88" s="243"/>
      <c r="Q88" s="243"/>
      <c r="R88" s="243"/>
      <c r="S88" s="243"/>
      <c r="T88" s="244"/>
      <c r="U88" s="23"/>
      <c r="V88" s="24"/>
    </row>
    <row r="89" spans="1:22" ht="15.75" customHeight="1" x14ac:dyDescent="0.5">
      <c r="A89" s="25"/>
      <c r="B89" s="234" t="s">
        <v>124</v>
      </c>
      <c r="C89" s="235"/>
      <c r="D89" s="235"/>
      <c r="E89" s="235"/>
      <c r="F89" s="235"/>
      <c r="G89" s="235"/>
      <c r="H89" s="235"/>
      <c r="I89" s="235"/>
      <c r="J89" s="235"/>
      <c r="K89" s="235"/>
      <c r="L89" s="235"/>
      <c r="M89" s="235"/>
      <c r="N89" s="235"/>
      <c r="O89" s="235"/>
      <c r="P89" s="235"/>
      <c r="Q89" s="235"/>
      <c r="R89" s="235"/>
      <c r="S89" s="235"/>
      <c r="T89" s="236"/>
      <c r="U89" s="240"/>
      <c r="V89" s="186" t="s">
        <v>0</v>
      </c>
    </row>
    <row r="90" spans="1:22" ht="15.75" customHeight="1" thickBot="1" x14ac:dyDescent="0.55000000000000004">
      <c r="B90" s="237" t="s">
        <v>193</v>
      </c>
      <c r="C90" s="238"/>
      <c r="D90" s="238"/>
      <c r="E90" s="238"/>
      <c r="F90" s="238"/>
      <c r="G90" s="238"/>
      <c r="H90" s="238"/>
      <c r="I90" s="238"/>
      <c r="J90" s="238"/>
      <c r="K90" s="238"/>
      <c r="L90" s="238"/>
      <c r="M90" s="238"/>
      <c r="N90" s="238"/>
      <c r="O90" s="238"/>
      <c r="P90" s="238"/>
      <c r="Q90" s="238"/>
      <c r="R90" s="238"/>
      <c r="S90" s="238"/>
      <c r="T90" s="239"/>
      <c r="U90" s="241"/>
      <c r="V90" s="259"/>
    </row>
    <row r="91" spans="1:22" ht="17.25" customHeight="1" thickTop="1" thickBot="1" x14ac:dyDescent="0.55000000000000004">
      <c r="B91" s="267" t="s">
        <v>71</v>
      </c>
      <c r="C91" s="267"/>
      <c r="D91" s="267"/>
      <c r="E91" s="267"/>
      <c r="F91" s="267"/>
      <c r="G91" s="267"/>
      <c r="H91" s="267"/>
      <c r="I91" s="267"/>
      <c r="J91" s="267"/>
      <c r="K91" s="267"/>
      <c r="L91" s="267"/>
      <c r="M91" s="267"/>
      <c r="N91" s="267"/>
      <c r="O91" s="267"/>
      <c r="P91" s="267"/>
      <c r="Q91" s="267"/>
      <c r="R91" s="267"/>
      <c r="S91" s="267"/>
      <c r="T91" s="267"/>
      <c r="U91" s="27">
        <f>SUM(U83:U89)</f>
        <v>0</v>
      </c>
      <c r="V91" s="18" t="s">
        <v>0</v>
      </c>
    </row>
    <row r="92" spans="1:22" ht="17.25" customHeight="1" thickTop="1" x14ac:dyDescent="0.5">
      <c r="B92" s="26"/>
      <c r="C92" s="26"/>
      <c r="D92" s="26"/>
      <c r="E92" s="26"/>
      <c r="F92" s="26"/>
      <c r="G92" s="26"/>
      <c r="H92" s="26"/>
      <c r="I92" s="26"/>
      <c r="J92" s="26"/>
      <c r="K92" s="26"/>
      <c r="L92" s="26"/>
      <c r="M92" s="26"/>
      <c r="N92" s="26"/>
      <c r="O92" s="26"/>
      <c r="P92" s="26"/>
      <c r="Q92" s="26"/>
      <c r="R92" s="26"/>
      <c r="S92" s="26"/>
      <c r="T92" s="26"/>
      <c r="U92" s="28"/>
      <c r="V92" s="29"/>
    </row>
    <row r="93" spans="1:22" ht="17.25" customHeight="1" x14ac:dyDescent="0.5">
      <c r="B93" s="26"/>
      <c r="C93" s="26"/>
      <c r="D93" s="26"/>
      <c r="E93" s="26"/>
      <c r="F93" s="26"/>
      <c r="G93" s="26"/>
      <c r="H93" s="26"/>
      <c r="I93" s="26"/>
      <c r="J93" s="26"/>
      <c r="K93" s="26"/>
      <c r="L93" s="26"/>
      <c r="M93" s="26"/>
      <c r="N93" s="26"/>
      <c r="O93" s="26"/>
      <c r="P93" s="26"/>
      <c r="Q93" s="26"/>
      <c r="R93" s="26"/>
      <c r="S93" s="26"/>
      <c r="T93" s="26"/>
      <c r="U93" s="28"/>
      <c r="V93" s="29"/>
    </row>
    <row r="94" spans="1:22" ht="17.25" customHeight="1" x14ac:dyDescent="0.5">
      <c r="B94" s="26"/>
      <c r="C94" s="26"/>
      <c r="D94" s="26"/>
      <c r="E94" s="26"/>
      <c r="F94" s="26"/>
      <c r="G94" s="26"/>
      <c r="H94" s="26"/>
      <c r="I94" s="26"/>
      <c r="J94" s="26"/>
      <c r="K94" s="26"/>
      <c r="L94" s="26"/>
      <c r="M94" s="26"/>
      <c r="N94" s="26"/>
      <c r="O94" s="26"/>
      <c r="P94" s="26"/>
      <c r="Q94" s="26"/>
      <c r="R94" s="26"/>
      <c r="S94" s="26"/>
      <c r="T94" s="26"/>
      <c r="U94" s="28"/>
      <c r="V94" s="29"/>
    </row>
    <row r="95" spans="1:22" ht="17.25" customHeight="1" x14ac:dyDescent="0.5">
      <c r="B95" s="26"/>
      <c r="C95" s="26"/>
      <c r="D95" s="26"/>
      <c r="E95" s="26"/>
      <c r="F95" s="26"/>
      <c r="G95" s="26"/>
      <c r="H95" s="26"/>
      <c r="I95" s="26"/>
      <c r="J95" s="26"/>
      <c r="K95" s="26"/>
      <c r="L95" s="26"/>
      <c r="M95" s="26"/>
      <c r="N95" s="26"/>
      <c r="O95" s="26"/>
      <c r="P95" s="26"/>
      <c r="Q95" s="26"/>
      <c r="R95" s="26"/>
      <c r="S95" s="26"/>
      <c r="T95" s="26"/>
      <c r="U95" s="28"/>
      <c r="V95" s="29"/>
    </row>
    <row r="96" spans="1:22" ht="17.25" customHeight="1" x14ac:dyDescent="0.5">
      <c r="B96" s="26"/>
      <c r="C96" s="26"/>
      <c r="D96" s="26"/>
      <c r="E96" s="26"/>
      <c r="F96" s="26"/>
      <c r="G96" s="26"/>
      <c r="H96" s="26"/>
      <c r="I96" s="26"/>
      <c r="J96" s="26"/>
      <c r="K96" s="26"/>
      <c r="L96" s="26"/>
      <c r="M96" s="26"/>
      <c r="N96" s="26"/>
      <c r="O96" s="26"/>
      <c r="P96" s="26"/>
      <c r="Q96" s="26"/>
      <c r="R96" s="26"/>
      <c r="S96" s="26"/>
      <c r="T96" s="26"/>
      <c r="U96" s="28"/>
      <c r="V96" s="29"/>
    </row>
    <row r="97" spans="1:22" ht="17.25" customHeight="1" x14ac:dyDescent="0.5">
      <c r="B97" s="26"/>
      <c r="C97" s="26"/>
      <c r="D97" s="26"/>
      <c r="E97" s="26"/>
      <c r="F97" s="26"/>
      <c r="G97" s="26"/>
      <c r="H97" s="26"/>
      <c r="I97" s="26"/>
      <c r="J97" s="26"/>
      <c r="K97" s="26"/>
      <c r="L97" s="26"/>
      <c r="M97" s="26"/>
      <c r="N97" s="26"/>
      <c r="O97" s="26"/>
      <c r="P97" s="26"/>
      <c r="Q97" s="26"/>
      <c r="R97" s="26"/>
      <c r="S97" s="26"/>
      <c r="T97" s="26"/>
      <c r="U97" s="28"/>
      <c r="V97" s="29"/>
    </row>
    <row r="98" spans="1:22" ht="17.25" customHeight="1" x14ac:dyDescent="0.5">
      <c r="B98" s="26"/>
      <c r="C98" s="26"/>
      <c r="D98" s="26"/>
      <c r="E98" s="26"/>
      <c r="F98" s="26"/>
      <c r="G98" s="26"/>
      <c r="H98" s="26"/>
      <c r="I98" s="26"/>
      <c r="J98" s="26"/>
      <c r="K98" s="26"/>
      <c r="L98" s="26"/>
      <c r="M98" s="26"/>
      <c r="N98" s="26"/>
      <c r="O98" s="26"/>
      <c r="P98" s="26"/>
      <c r="Q98" s="26"/>
      <c r="R98" s="26"/>
      <c r="S98" s="26"/>
      <c r="T98" s="26"/>
      <c r="U98" s="28"/>
      <c r="V98" s="29"/>
    </row>
    <row r="99" spans="1:22" ht="17.25" customHeight="1" x14ac:dyDescent="0.5">
      <c r="A99" s="266" t="s">
        <v>58</v>
      </c>
      <c r="B99" s="266"/>
      <c r="C99" s="266"/>
      <c r="D99" s="266"/>
      <c r="E99" s="266"/>
      <c r="F99" s="266"/>
      <c r="G99" s="266"/>
      <c r="H99" s="266"/>
      <c r="I99" s="266"/>
      <c r="J99" s="266"/>
      <c r="K99" s="266"/>
      <c r="L99" s="266"/>
      <c r="M99" s="266"/>
      <c r="N99" s="266"/>
      <c r="O99" s="266"/>
      <c r="P99" s="266"/>
      <c r="Q99" s="266"/>
      <c r="R99" s="266"/>
      <c r="S99" s="266"/>
      <c r="T99" s="1"/>
      <c r="U99" s="270" t="s">
        <v>142</v>
      </c>
      <c r="V99" s="229"/>
    </row>
    <row r="100" spans="1:22" ht="17.25" customHeight="1" x14ac:dyDescent="0.5">
      <c r="A100" s="266" t="s">
        <v>128</v>
      </c>
      <c r="B100" s="266"/>
      <c r="C100" s="266"/>
      <c r="D100" s="266"/>
      <c r="E100" s="266"/>
      <c r="F100" s="266"/>
      <c r="G100" s="266"/>
      <c r="H100" s="266"/>
      <c r="I100" s="266"/>
      <c r="J100" s="266"/>
      <c r="K100" s="266"/>
      <c r="L100" s="266"/>
      <c r="M100" s="266"/>
      <c r="N100" s="266"/>
      <c r="O100" s="266"/>
      <c r="P100" s="266"/>
      <c r="Q100" s="266"/>
      <c r="R100" s="266"/>
      <c r="S100" s="266"/>
      <c r="T100" s="1"/>
      <c r="U100" s="354"/>
      <c r="V100" s="355"/>
    </row>
    <row r="101" spans="1:22" ht="17.25" customHeight="1" x14ac:dyDescent="0.4">
      <c r="A101" s="247" t="s">
        <v>148</v>
      </c>
      <c r="B101" s="247"/>
      <c r="C101" s="247"/>
      <c r="D101" s="247"/>
      <c r="E101" s="247"/>
      <c r="F101" s="247"/>
      <c r="G101" s="247"/>
      <c r="H101" s="247"/>
      <c r="I101" s="247"/>
      <c r="J101" s="247"/>
      <c r="K101" s="247"/>
      <c r="L101" s="247"/>
      <c r="M101" s="247"/>
      <c r="N101" s="247"/>
      <c r="O101" s="247"/>
      <c r="P101" s="247"/>
      <c r="Q101" s="247"/>
      <c r="R101" s="247"/>
      <c r="S101" s="247"/>
      <c r="T101" s="71"/>
      <c r="U101" s="71"/>
      <c r="V101" s="71"/>
    </row>
    <row r="102" spans="1:22" ht="17.25" customHeight="1" x14ac:dyDescent="0.5">
      <c r="B102" s="26"/>
      <c r="C102" s="26"/>
      <c r="D102" s="26"/>
      <c r="E102" s="26"/>
      <c r="F102" s="26"/>
      <c r="G102" s="26"/>
      <c r="H102" s="26"/>
      <c r="I102" s="26"/>
      <c r="J102" s="26"/>
      <c r="K102" s="26"/>
      <c r="L102" s="26"/>
      <c r="M102" s="26"/>
      <c r="N102" s="26"/>
      <c r="O102" s="26"/>
      <c r="P102" s="26"/>
      <c r="Q102" s="26"/>
      <c r="R102" s="26"/>
      <c r="S102" s="26"/>
      <c r="T102" s="26"/>
      <c r="U102" s="28"/>
      <c r="V102" s="29"/>
    </row>
    <row r="103" spans="1:22" ht="17.25" customHeight="1" x14ac:dyDescent="0.5">
      <c r="B103" s="26"/>
      <c r="C103" s="26"/>
      <c r="D103" s="26"/>
      <c r="E103" s="26"/>
      <c r="F103" s="26"/>
      <c r="G103" s="26"/>
      <c r="H103" s="26"/>
      <c r="I103" s="26"/>
      <c r="J103" s="26"/>
      <c r="K103" s="26"/>
      <c r="L103" s="26"/>
      <c r="M103" s="26"/>
      <c r="N103" s="26"/>
      <c r="O103" s="26"/>
      <c r="P103" s="26"/>
      <c r="Q103" s="26"/>
      <c r="R103" s="26"/>
      <c r="S103" s="26"/>
      <c r="T103" s="26"/>
      <c r="U103" s="28"/>
      <c r="V103" s="29"/>
    </row>
    <row r="104" spans="1:22" ht="17.25" customHeight="1" thickBot="1" x14ac:dyDescent="0.55000000000000004">
      <c r="A104" s="19"/>
      <c r="B104" s="19"/>
      <c r="C104" s="293" t="s">
        <v>47</v>
      </c>
      <c r="D104" s="293"/>
      <c r="E104" s="293"/>
      <c r="F104" s="293"/>
      <c r="G104" s="293"/>
      <c r="H104" s="293"/>
      <c r="I104" s="293"/>
      <c r="J104" s="293"/>
      <c r="K104" s="293"/>
      <c r="L104" s="293"/>
      <c r="M104" s="293"/>
      <c r="N104" s="293"/>
      <c r="O104" s="293"/>
      <c r="P104" s="293"/>
      <c r="Q104" s="293"/>
      <c r="R104" s="293"/>
      <c r="S104" s="293"/>
      <c r="T104" s="293"/>
      <c r="U104" s="19"/>
      <c r="V104" s="19"/>
    </row>
    <row r="105" spans="1:22" ht="17.25" customHeight="1" thickTop="1" thickBot="1" x14ac:dyDescent="0.55000000000000004">
      <c r="B105" s="258" t="s">
        <v>48</v>
      </c>
      <c r="C105" s="258"/>
      <c r="D105" s="258"/>
      <c r="E105" s="258"/>
      <c r="F105" s="258"/>
      <c r="G105" s="258"/>
      <c r="H105" s="258"/>
      <c r="I105" s="258"/>
      <c r="J105" s="258"/>
      <c r="K105" s="258"/>
      <c r="L105" s="258"/>
      <c r="M105" s="258"/>
      <c r="N105" s="258"/>
      <c r="O105" s="258"/>
      <c r="P105" s="433">
        <f>SUM(U19+U49+U78+U91)</f>
        <v>0</v>
      </c>
      <c r="Q105" s="434"/>
      <c r="R105" s="434"/>
      <c r="S105" s="434"/>
      <c r="T105" s="434"/>
      <c r="U105" s="434"/>
      <c r="V105" s="18" t="s">
        <v>0</v>
      </c>
    </row>
    <row r="106" spans="1:22" ht="17.25" customHeight="1" thickTop="1" x14ac:dyDescent="0.5">
      <c r="B106" s="5"/>
      <c r="C106" s="5"/>
      <c r="D106" s="5"/>
      <c r="E106" s="5"/>
      <c r="F106" s="5"/>
      <c r="G106" s="5"/>
      <c r="H106" s="5"/>
      <c r="I106" s="5"/>
      <c r="J106" s="5"/>
      <c r="K106" s="5"/>
      <c r="L106" s="5"/>
      <c r="M106" s="5"/>
      <c r="N106" s="5"/>
      <c r="O106" s="5"/>
      <c r="P106" s="5"/>
      <c r="Q106" s="5"/>
      <c r="R106" s="5"/>
      <c r="S106" s="5"/>
      <c r="T106" s="42"/>
      <c r="U106" s="28"/>
      <c r="V106" s="29"/>
    </row>
    <row r="107" spans="1:22" ht="17.25" customHeight="1" x14ac:dyDescent="0.5">
      <c r="A107" s="19"/>
      <c r="B107" s="19"/>
      <c r="C107" s="293" t="s">
        <v>49</v>
      </c>
      <c r="D107" s="293"/>
      <c r="E107" s="293"/>
      <c r="F107" s="293"/>
      <c r="G107" s="293"/>
      <c r="H107" s="293"/>
      <c r="I107" s="293"/>
      <c r="J107" s="293"/>
      <c r="K107" s="293"/>
      <c r="L107" s="293"/>
      <c r="M107" s="293"/>
      <c r="N107" s="293"/>
      <c r="O107" s="293"/>
      <c r="P107" s="293"/>
      <c r="Q107" s="293"/>
      <c r="R107" s="293"/>
      <c r="S107" s="293"/>
      <c r="T107" s="293"/>
      <c r="U107" s="19"/>
      <c r="V107" s="19"/>
    </row>
    <row r="108" spans="1:22" ht="17.25" customHeight="1" x14ac:dyDescent="0.5">
      <c r="B108" s="150" t="s">
        <v>50</v>
      </c>
      <c r="C108" s="150"/>
      <c r="D108" s="150"/>
      <c r="E108" s="150"/>
      <c r="F108" s="150"/>
      <c r="G108" s="150"/>
      <c r="H108" s="150"/>
      <c r="I108" s="150"/>
      <c r="J108" s="150"/>
      <c r="K108" s="150"/>
      <c r="L108" s="5"/>
      <c r="M108" s="5"/>
      <c r="N108" s="5"/>
      <c r="O108" s="5"/>
      <c r="P108" s="5"/>
      <c r="Q108" s="5"/>
      <c r="R108" s="5"/>
      <c r="S108" s="5"/>
      <c r="T108" s="42"/>
      <c r="U108" s="28"/>
      <c r="V108" s="29"/>
    </row>
    <row r="109" spans="1:22" ht="17.25" customHeight="1" thickBot="1" x14ac:dyDescent="0.55000000000000004">
      <c r="B109" s="227" t="s">
        <v>125</v>
      </c>
      <c r="C109" s="228"/>
      <c r="D109" s="228"/>
      <c r="E109" s="228"/>
      <c r="F109" s="228"/>
      <c r="G109" s="228"/>
      <c r="H109" s="229"/>
      <c r="I109" s="37" t="s">
        <v>19</v>
      </c>
      <c r="J109" s="227" t="s">
        <v>17</v>
      </c>
      <c r="K109" s="228"/>
      <c r="L109" s="228"/>
      <c r="M109" s="228"/>
      <c r="N109" s="229"/>
      <c r="O109" s="38" t="s">
        <v>13</v>
      </c>
      <c r="P109" s="438" t="s">
        <v>57</v>
      </c>
      <c r="Q109" s="439"/>
      <c r="R109" s="439"/>
      <c r="S109" s="439"/>
      <c r="T109" s="439"/>
      <c r="U109" s="439"/>
      <c r="V109" s="440"/>
    </row>
    <row r="110" spans="1:22" ht="17.25" customHeight="1" thickTop="1" thickBot="1" x14ac:dyDescent="0.55000000000000004">
      <c r="B110" s="230">
        <f>P105</f>
        <v>0</v>
      </c>
      <c r="C110" s="222"/>
      <c r="D110" s="222"/>
      <c r="E110" s="223"/>
      <c r="F110" s="230" t="s">
        <v>0</v>
      </c>
      <c r="G110" s="222"/>
      <c r="H110" s="223"/>
      <c r="I110" s="37" t="s">
        <v>19</v>
      </c>
      <c r="J110" s="436">
        <v>240</v>
      </c>
      <c r="K110" s="437"/>
      <c r="L110" s="222" t="s">
        <v>20</v>
      </c>
      <c r="M110" s="222"/>
      <c r="N110" s="223"/>
      <c r="O110" s="38" t="s">
        <v>13</v>
      </c>
      <c r="P110" s="157">
        <f>+B110/J110</f>
        <v>0</v>
      </c>
      <c r="Q110" s="158"/>
      <c r="R110" s="158"/>
      <c r="S110" s="158"/>
      <c r="T110" s="158"/>
      <c r="U110" s="158"/>
      <c r="V110" s="18" t="s">
        <v>21</v>
      </c>
    </row>
    <row r="111" spans="1:22" ht="17.25" customHeight="1" thickTop="1" x14ac:dyDescent="0.5">
      <c r="B111" s="145" t="s">
        <v>53</v>
      </c>
      <c r="C111" s="145"/>
      <c r="D111" s="145"/>
      <c r="E111" s="145"/>
      <c r="F111" s="145"/>
      <c r="G111" s="145"/>
      <c r="H111" s="145"/>
      <c r="I111" s="145"/>
      <c r="J111" s="145"/>
      <c r="K111" s="145"/>
      <c r="L111" s="5"/>
      <c r="M111" s="5"/>
      <c r="N111" s="5"/>
      <c r="O111" s="5"/>
      <c r="P111" s="5"/>
      <c r="Q111" s="5"/>
      <c r="R111" s="5"/>
      <c r="S111" s="5"/>
      <c r="T111" s="42"/>
      <c r="U111" s="28"/>
      <c r="V111" s="29"/>
    </row>
    <row r="112" spans="1:22" ht="17.25" customHeight="1" thickBot="1" x14ac:dyDescent="0.55000000000000004">
      <c r="B112" s="227" t="s">
        <v>57</v>
      </c>
      <c r="C112" s="228"/>
      <c r="D112" s="228"/>
      <c r="E112" s="228"/>
      <c r="F112" s="228"/>
      <c r="G112" s="228"/>
      <c r="H112" s="229"/>
      <c r="I112" s="37" t="s">
        <v>73</v>
      </c>
      <c r="J112" s="227" t="s">
        <v>72</v>
      </c>
      <c r="K112" s="228"/>
      <c r="L112" s="228"/>
      <c r="M112" s="228"/>
      <c r="N112" s="229"/>
      <c r="O112" s="37" t="s">
        <v>13</v>
      </c>
      <c r="P112" s="438" t="s">
        <v>51</v>
      </c>
      <c r="Q112" s="439"/>
      <c r="R112" s="439"/>
      <c r="S112" s="439"/>
      <c r="T112" s="439"/>
      <c r="U112" s="439"/>
      <c r="V112" s="440"/>
    </row>
    <row r="113" spans="1:22" ht="17.25" customHeight="1" thickTop="1" thickBot="1" x14ac:dyDescent="0.55000000000000004">
      <c r="B113" s="426">
        <f>P110</f>
        <v>0</v>
      </c>
      <c r="C113" s="407"/>
      <c r="D113" s="407"/>
      <c r="E113" s="408"/>
      <c r="F113" s="407" t="s">
        <v>21</v>
      </c>
      <c r="G113" s="407"/>
      <c r="H113" s="408"/>
      <c r="I113" s="37" t="s">
        <v>73</v>
      </c>
      <c r="J113" s="230">
        <v>0.45</v>
      </c>
      <c r="K113" s="222"/>
      <c r="L113" s="222"/>
      <c r="M113" s="222"/>
      <c r="N113" s="223"/>
      <c r="O113" s="38" t="s">
        <v>13</v>
      </c>
      <c r="P113" s="157">
        <f>B113*J113</f>
        <v>0</v>
      </c>
      <c r="Q113" s="158"/>
      <c r="R113" s="158"/>
      <c r="S113" s="158"/>
      <c r="T113" s="158"/>
      <c r="U113" s="158"/>
      <c r="V113" s="18" t="s">
        <v>21</v>
      </c>
    </row>
    <row r="114" spans="1:22" ht="17.25" customHeight="1" thickTop="1" x14ac:dyDescent="0.5">
      <c r="B114" s="145"/>
      <c r="C114" s="145"/>
      <c r="D114" s="145"/>
      <c r="E114" s="145"/>
      <c r="F114" s="145"/>
      <c r="G114" s="145"/>
      <c r="H114" s="145"/>
      <c r="I114" s="145"/>
      <c r="J114" s="145"/>
      <c r="K114" s="145"/>
      <c r="L114" s="5"/>
      <c r="M114" s="5"/>
      <c r="N114" s="43"/>
      <c r="O114" s="45"/>
      <c r="P114" s="45"/>
      <c r="Q114" s="45"/>
      <c r="R114" s="5"/>
      <c r="S114" s="5"/>
      <c r="T114" s="42"/>
      <c r="U114" s="28"/>
      <c r="V114" s="29"/>
    </row>
    <row r="115" spans="1:22" ht="17.25" customHeight="1" thickBot="1" x14ac:dyDescent="0.55000000000000004">
      <c r="A115" s="19"/>
      <c r="B115" s="19"/>
      <c r="C115" s="293" t="s">
        <v>55</v>
      </c>
      <c r="D115" s="293"/>
      <c r="E115" s="293"/>
      <c r="F115" s="293"/>
      <c r="G115" s="293"/>
      <c r="H115" s="293"/>
      <c r="I115" s="293"/>
      <c r="J115" s="293"/>
      <c r="K115" s="293"/>
      <c r="L115" s="293"/>
      <c r="M115" s="293"/>
      <c r="N115" s="293"/>
      <c r="O115" s="293"/>
      <c r="P115" s="293"/>
      <c r="Q115" s="293"/>
      <c r="R115" s="293"/>
      <c r="S115" s="293"/>
      <c r="T115" s="293"/>
      <c r="U115" s="19"/>
      <c r="V115" s="19"/>
    </row>
    <row r="116" spans="1:22" ht="17.25" customHeight="1" thickTop="1" thickBot="1" x14ac:dyDescent="0.55000000000000004">
      <c r="A116" s="19"/>
      <c r="B116" s="258" t="s">
        <v>117</v>
      </c>
      <c r="C116" s="258"/>
      <c r="D116" s="258"/>
      <c r="E116" s="258"/>
      <c r="F116" s="258"/>
      <c r="G116" s="258"/>
      <c r="H116" s="258"/>
      <c r="I116" s="258"/>
      <c r="J116" s="258"/>
      <c r="K116" s="258"/>
      <c r="L116" s="258"/>
      <c r="M116" s="258"/>
      <c r="N116" s="258"/>
      <c r="O116" s="435"/>
      <c r="P116" s="412"/>
      <c r="Q116" s="413"/>
      <c r="R116" s="413"/>
      <c r="S116" s="413"/>
      <c r="T116" s="413"/>
      <c r="U116" s="413"/>
      <c r="V116" s="18" t="s">
        <v>21</v>
      </c>
    </row>
    <row r="117" spans="1:22" ht="17.25" customHeight="1" thickTop="1" x14ac:dyDescent="0.5">
      <c r="A117" s="19"/>
      <c r="B117" s="262" t="s">
        <v>54</v>
      </c>
      <c r="C117" s="262"/>
      <c r="D117" s="262"/>
      <c r="E117" s="262"/>
      <c r="F117" s="262"/>
      <c r="G117" s="262"/>
      <c r="H117" s="262"/>
      <c r="I117" s="262"/>
      <c r="J117" s="262"/>
      <c r="K117" s="262"/>
      <c r="L117" s="262"/>
      <c r="M117" s="262"/>
      <c r="N117" s="262"/>
      <c r="O117" s="262"/>
      <c r="P117" s="262"/>
      <c r="Q117" s="262"/>
      <c r="R117" s="262"/>
      <c r="S117" s="262"/>
      <c r="T117" s="262"/>
      <c r="U117" s="19"/>
      <c r="V117" s="19"/>
    </row>
    <row r="118" spans="1:22" ht="17.25" customHeight="1" x14ac:dyDescent="0.5">
      <c r="A118" s="19"/>
      <c r="B118" s="262" t="s">
        <v>118</v>
      </c>
      <c r="C118" s="262"/>
      <c r="D118" s="262"/>
      <c r="E118" s="262"/>
      <c r="F118" s="262"/>
      <c r="G118" s="262"/>
      <c r="H118" s="262"/>
      <c r="I118" s="262"/>
      <c r="J118" s="262"/>
      <c r="K118" s="262"/>
      <c r="L118" s="262"/>
      <c r="M118" s="262"/>
      <c r="N118" s="262"/>
      <c r="O118" s="262"/>
      <c r="P118" s="262"/>
      <c r="Q118" s="262"/>
      <c r="R118" s="262"/>
      <c r="S118" s="262"/>
      <c r="T118" s="5"/>
      <c r="U118" s="19"/>
      <c r="V118" s="19"/>
    </row>
    <row r="119" spans="1:22" ht="17.25" customHeight="1" x14ac:dyDescent="0.5">
      <c r="A119" s="19"/>
      <c r="B119" s="417"/>
      <c r="C119" s="418"/>
      <c r="D119" s="418"/>
      <c r="E119" s="418"/>
      <c r="F119" s="418"/>
      <c r="G119" s="418"/>
      <c r="H119" s="418"/>
      <c r="I119" s="418"/>
      <c r="J119" s="418"/>
      <c r="K119" s="418"/>
      <c r="L119" s="418"/>
      <c r="M119" s="418"/>
      <c r="N119" s="418"/>
      <c r="O119" s="418"/>
      <c r="P119" s="418"/>
      <c r="Q119" s="418"/>
      <c r="R119" s="418"/>
      <c r="S119" s="418"/>
      <c r="T119" s="418"/>
      <c r="U119" s="418"/>
      <c r="V119" s="419"/>
    </row>
    <row r="120" spans="1:22" ht="17.25" customHeight="1" x14ac:dyDescent="0.5">
      <c r="A120" s="19"/>
      <c r="B120" s="420"/>
      <c r="C120" s="421"/>
      <c r="D120" s="421"/>
      <c r="E120" s="421"/>
      <c r="F120" s="421"/>
      <c r="G120" s="421"/>
      <c r="H120" s="421"/>
      <c r="I120" s="421"/>
      <c r="J120" s="421"/>
      <c r="K120" s="421"/>
      <c r="L120" s="421"/>
      <c r="M120" s="421"/>
      <c r="N120" s="421"/>
      <c r="O120" s="421"/>
      <c r="P120" s="421"/>
      <c r="Q120" s="421"/>
      <c r="R120" s="421"/>
      <c r="S120" s="421"/>
      <c r="T120" s="421"/>
      <c r="U120" s="421"/>
      <c r="V120" s="422"/>
    </row>
    <row r="121" spans="1:22" ht="17.25" customHeight="1" x14ac:dyDescent="0.5">
      <c r="A121" s="19"/>
      <c r="B121" s="420"/>
      <c r="C121" s="421"/>
      <c r="D121" s="421"/>
      <c r="E121" s="421"/>
      <c r="F121" s="421"/>
      <c r="G121" s="421"/>
      <c r="H121" s="421"/>
      <c r="I121" s="421"/>
      <c r="J121" s="421"/>
      <c r="K121" s="421"/>
      <c r="L121" s="421"/>
      <c r="M121" s="421"/>
      <c r="N121" s="421"/>
      <c r="O121" s="421"/>
      <c r="P121" s="421"/>
      <c r="Q121" s="421"/>
      <c r="R121" s="421"/>
      <c r="S121" s="421"/>
      <c r="T121" s="421"/>
      <c r="U121" s="421"/>
      <c r="V121" s="422"/>
    </row>
    <row r="122" spans="1:22" ht="17.25" customHeight="1" x14ac:dyDescent="0.5">
      <c r="A122" s="19"/>
      <c r="B122" s="420"/>
      <c r="C122" s="421"/>
      <c r="D122" s="421"/>
      <c r="E122" s="421"/>
      <c r="F122" s="421"/>
      <c r="G122" s="421"/>
      <c r="H122" s="421"/>
      <c r="I122" s="421"/>
      <c r="J122" s="421"/>
      <c r="K122" s="421"/>
      <c r="L122" s="421"/>
      <c r="M122" s="421"/>
      <c r="N122" s="421"/>
      <c r="O122" s="421"/>
      <c r="P122" s="421"/>
      <c r="Q122" s="421"/>
      <c r="R122" s="421"/>
      <c r="S122" s="421"/>
      <c r="T122" s="421"/>
      <c r="U122" s="421"/>
      <c r="V122" s="422"/>
    </row>
    <row r="123" spans="1:22" ht="17.25" customHeight="1" x14ac:dyDescent="0.5">
      <c r="A123" s="19"/>
      <c r="B123" s="423"/>
      <c r="C123" s="424"/>
      <c r="D123" s="424"/>
      <c r="E123" s="424"/>
      <c r="F123" s="424"/>
      <c r="G123" s="424"/>
      <c r="H123" s="424"/>
      <c r="I123" s="424"/>
      <c r="J123" s="424"/>
      <c r="K123" s="424"/>
      <c r="L123" s="424"/>
      <c r="M123" s="424"/>
      <c r="N123" s="424"/>
      <c r="O123" s="424"/>
      <c r="P123" s="424"/>
      <c r="Q123" s="424"/>
      <c r="R123" s="424"/>
      <c r="S123" s="424"/>
      <c r="T123" s="424"/>
      <c r="U123" s="424"/>
      <c r="V123" s="425"/>
    </row>
    <row r="124" spans="1:22" ht="15.75" customHeight="1" x14ac:dyDescent="0.5">
      <c r="B124" s="150" t="s">
        <v>56</v>
      </c>
      <c r="C124" s="150"/>
      <c r="D124" s="150"/>
      <c r="E124" s="150"/>
      <c r="F124" s="150"/>
      <c r="G124" s="150"/>
      <c r="H124" s="150"/>
      <c r="I124" s="150"/>
      <c r="J124" s="150"/>
      <c r="K124" s="150"/>
      <c r="L124" s="145"/>
      <c r="M124" s="145"/>
      <c r="N124" s="145"/>
      <c r="O124" s="145"/>
      <c r="P124" s="145"/>
      <c r="Q124" s="145"/>
      <c r="R124" s="5"/>
      <c r="S124" s="5"/>
      <c r="T124" s="5"/>
    </row>
    <row r="125" spans="1:22" ht="16.149999999999999" thickBot="1" x14ac:dyDescent="0.55000000000000004">
      <c r="B125" s="414" t="s">
        <v>51</v>
      </c>
      <c r="C125" s="415"/>
      <c r="D125" s="415"/>
      <c r="E125" s="415"/>
      <c r="F125" s="415"/>
      <c r="G125" s="415"/>
      <c r="H125" s="416"/>
      <c r="I125" s="37" t="s">
        <v>11</v>
      </c>
      <c r="J125" s="227" t="s">
        <v>52</v>
      </c>
      <c r="K125" s="228"/>
      <c r="L125" s="228"/>
      <c r="M125" s="228"/>
      <c r="N125" s="229"/>
      <c r="O125" s="38" t="s">
        <v>13</v>
      </c>
      <c r="P125" s="224" t="s">
        <v>16</v>
      </c>
      <c r="Q125" s="225"/>
      <c r="R125" s="225"/>
      <c r="S125" s="225"/>
      <c r="T125" s="225"/>
      <c r="U125" s="225"/>
      <c r="V125" s="226"/>
    </row>
    <row r="126" spans="1:22" ht="16.5" thickTop="1" thickBot="1" x14ac:dyDescent="0.55000000000000004">
      <c r="B126" s="409">
        <f>P113</f>
        <v>0</v>
      </c>
      <c r="C126" s="410"/>
      <c r="D126" s="410"/>
      <c r="E126" s="411"/>
      <c r="F126" s="407" t="s">
        <v>21</v>
      </c>
      <c r="G126" s="407"/>
      <c r="H126" s="408"/>
      <c r="I126" s="37" t="s">
        <v>11</v>
      </c>
      <c r="J126" s="409">
        <f>P116</f>
        <v>0</v>
      </c>
      <c r="K126" s="410"/>
      <c r="L126" s="410"/>
      <c r="M126" s="410"/>
      <c r="N126" s="411"/>
      <c r="O126" s="38" t="s">
        <v>13</v>
      </c>
      <c r="P126" s="157">
        <f>B126+J126</f>
        <v>0</v>
      </c>
      <c r="Q126" s="158"/>
      <c r="R126" s="158"/>
      <c r="S126" s="158"/>
      <c r="T126" s="158"/>
      <c r="U126" s="158"/>
      <c r="V126" s="18" t="s">
        <v>21</v>
      </c>
    </row>
    <row r="127" spans="1:22" ht="13.5" thickTop="1" x14ac:dyDescent="0.4">
      <c r="B127" s="188"/>
      <c r="C127" s="188"/>
      <c r="D127" s="188"/>
      <c r="E127" s="188"/>
      <c r="F127" s="188"/>
      <c r="G127" s="188"/>
      <c r="H127" s="188"/>
      <c r="I127" s="188"/>
      <c r="J127" s="188"/>
      <c r="K127" s="188"/>
      <c r="L127" s="188"/>
      <c r="M127" s="188"/>
      <c r="N127" s="188"/>
      <c r="O127" s="188"/>
      <c r="P127" s="247"/>
      <c r="Q127" s="247"/>
      <c r="R127" s="247"/>
      <c r="S127" s="247"/>
      <c r="T127" s="247"/>
      <c r="U127" s="247"/>
      <c r="V127" s="247"/>
    </row>
    <row r="128" spans="1:22" ht="17.25" customHeight="1" x14ac:dyDescent="0.5">
      <c r="B128" s="167"/>
      <c r="C128" s="167"/>
      <c r="D128" s="167"/>
      <c r="E128" s="167"/>
      <c r="F128" s="167"/>
      <c r="G128" s="167"/>
      <c r="H128" s="167"/>
      <c r="I128" s="167"/>
      <c r="J128" s="167"/>
      <c r="K128" s="167"/>
      <c r="L128" s="167"/>
      <c r="M128" s="167"/>
      <c r="N128" s="167"/>
      <c r="O128" s="167"/>
      <c r="P128" s="167"/>
      <c r="Q128" s="167"/>
      <c r="R128" s="43"/>
      <c r="S128" s="43"/>
      <c r="T128" s="246"/>
      <c r="U128" s="246"/>
      <c r="V128" s="44"/>
    </row>
    <row r="130" spans="1:22" ht="15.75" customHeight="1" x14ac:dyDescent="0.5">
      <c r="A130" s="245"/>
      <c r="B130" s="245"/>
      <c r="C130" s="245"/>
      <c r="D130" s="245"/>
      <c r="E130" s="245"/>
      <c r="F130" s="245"/>
      <c r="G130" s="245"/>
      <c r="H130" s="245"/>
      <c r="I130" s="245"/>
      <c r="J130" s="245"/>
      <c r="K130" s="245"/>
      <c r="L130" s="245"/>
      <c r="M130" s="245"/>
      <c r="N130" s="245"/>
      <c r="O130" s="245"/>
      <c r="P130" s="245"/>
      <c r="Q130" s="245"/>
      <c r="R130" s="245"/>
      <c r="S130" s="245"/>
      <c r="T130" s="245"/>
      <c r="U130" s="245"/>
      <c r="V130" s="245"/>
    </row>
  </sheetData>
  <mergeCells count="301">
    <mergeCell ref="A100:S100"/>
    <mergeCell ref="A101:S101"/>
    <mergeCell ref="U99:V99"/>
    <mergeCell ref="U100:V100"/>
    <mergeCell ref="U52:V52"/>
    <mergeCell ref="C31:M31"/>
    <mergeCell ref="C33:M33"/>
    <mergeCell ref="C37:M37"/>
    <mergeCell ref="C39:M39"/>
    <mergeCell ref="I34:J34"/>
    <mergeCell ref="K34:M34"/>
    <mergeCell ref="C38:D38"/>
    <mergeCell ref="E38:G38"/>
    <mergeCell ref="I38:J38"/>
    <mergeCell ref="U63:V63"/>
    <mergeCell ref="U65:V65"/>
    <mergeCell ref="B81:V81"/>
    <mergeCell ref="B78:S78"/>
    <mergeCell ref="U71:V71"/>
    <mergeCell ref="U73:V73"/>
    <mergeCell ref="U75:V75"/>
    <mergeCell ref="U77:V77"/>
    <mergeCell ref="Q73:S73"/>
    <mergeCell ref="O73:P73"/>
    <mergeCell ref="P105:U105"/>
    <mergeCell ref="B105:O105"/>
    <mergeCell ref="J125:N125"/>
    <mergeCell ref="B116:O116"/>
    <mergeCell ref="J110:K110"/>
    <mergeCell ref="F110:H110"/>
    <mergeCell ref="B110:E110"/>
    <mergeCell ref="P112:V112"/>
    <mergeCell ref="P113:U113"/>
    <mergeCell ref="P109:V109"/>
    <mergeCell ref="P110:U110"/>
    <mergeCell ref="J109:N109"/>
    <mergeCell ref="C107:T107"/>
    <mergeCell ref="B109:H109"/>
    <mergeCell ref="O75:P75"/>
    <mergeCell ref="N74:S74"/>
    <mergeCell ref="O71:P71"/>
    <mergeCell ref="U67:V67"/>
    <mergeCell ref="U69:V69"/>
    <mergeCell ref="N70:S70"/>
    <mergeCell ref="N72:S72"/>
    <mergeCell ref="Q69:S69"/>
    <mergeCell ref="Q71:S71"/>
    <mergeCell ref="O69:P69"/>
    <mergeCell ref="Q75:S75"/>
    <mergeCell ref="N76:S76"/>
    <mergeCell ref="C76:M76"/>
    <mergeCell ref="E75:G75"/>
    <mergeCell ref="Q77:S77"/>
    <mergeCell ref="O77:P77"/>
    <mergeCell ref="A99:S99"/>
    <mergeCell ref="N64:S64"/>
    <mergeCell ref="N66:S66"/>
    <mergeCell ref="N68:S68"/>
    <mergeCell ref="C71:D71"/>
    <mergeCell ref="C73:D73"/>
    <mergeCell ref="C75:D75"/>
    <mergeCell ref="C70:M70"/>
    <mergeCell ref="C72:M72"/>
    <mergeCell ref="C74:M74"/>
    <mergeCell ref="E71:G71"/>
    <mergeCell ref="E73:G73"/>
    <mergeCell ref="I71:J71"/>
    <mergeCell ref="I73:J73"/>
    <mergeCell ref="I75:J75"/>
    <mergeCell ref="K71:M71"/>
    <mergeCell ref="K73:M73"/>
    <mergeCell ref="K75:M75"/>
    <mergeCell ref="I77:J77"/>
    <mergeCell ref="Q65:S65"/>
    <mergeCell ref="Q67:S67"/>
    <mergeCell ref="O63:P63"/>
    <mergeCell ref="O65:P65"/>
    <mergeCell ref="O67:P67"/>
    <mergeCell ref="I65:J65"/>
    <mergeCell ref="I67:J67"/>
    <mergeCell ref="I69:J69"/>
    <mergeCell ref="K63:M63"/>
    <mergeCell ref="K65:M65"/>
    <mergeCell ref="K67:M67"/>
    <mergeCell ref="K69:M69"/>
    <mergeCell ref="C64:M64"/>
    <mergeCell ref="C66:M66"/>
    <mergeCell ref="C68:M68"/>
    <mergeCell ref="C69:D69"/>
    <mergeCell ref="E69:G69"/>
    <mergeCell ref="C63:D63"/>
    <mergeCell ref="C65:D65"/>
    <mergeCell ref="C67:D67"/>
    <mergeCell ref="E65:G65"/>
    <mergeCell ref="E63:G63"/>
    <mergeCell ref="E67:G67"/>
    <mergeCell ref="I63:J63"/>
    <mergeCell ref="Q63:S63"/>
    <mergeCell ref="A51:S51"/>
    <mergeCell ref="A52:S52"/>
    <mergeCell ref="A53:S53"/>
    <mergeCell ref="U51:V51"/>
    <mergeCell ref="U59:V59"/>
    <mergeCell ref="C60:M60"/>
    <mergeCell ref="N60:S60"/>
    <mergeCell ref="N47:S47"/>
    <mergeCell ref="N62:S62"/>
    <mergeCell ref="C57:V57"/>
    <mergeCell ref="O61:P61"/>
    <mergeCell ref="Q61:S61"/>
    <mergeCell ref="C61:D61"/>
    <mergeCell ref="E61:G61"/>
    <mergeCell ref="I61:J61"/>
    <mergeCell ref="K61:M61"/>
    <mergeCell ref="C62:M62"/>
    <mergeCell ref="U61:V61"/>
    <mergeCell ref="U48:V48"/>
    <mergeCell ref="C58:M58"/>
    <mergeCell ref="N58:S58"/>
    <mergeCell ref="C59:D59"/>
    <mergeCell ref="E59:G59"/>
    <mergeCell ref="I59:J59"/>
    <mergeCell ref="K59:M59"/>
    <mergeCell ref="O59:P59"/>
    <mergeCell ref="Q59:S59"/>
    <mergeCell ref="C47:M47"/>
    <mergeCell ref="C46:D46"/>
    <mergeCell ref="E46:G46"/>
    <mergeCell ref="I46:J46"/>
    <mergeCell ref="K46:M46"/>
    <mergeCell ref="O48:P48"/>
    <mergeCell ref="Q48:S48"/>
    <mergeCell ref="C43:M43"/>
    <mergeCell ref="Q40:S40"/>
    <mergeCell ref="I40:J40"/>
    <mergeCell ref="K40:M40"/>
    <mergeCell ref="C45:M45"/>
    <mergeCell ref="C44:D44"/>
    <mergeCell ref="E44:G44"/>
    <mergeCell ref="O46:P46"/>
    <mergeCell ref="Q46:S46"/>
    <mergeCell ref="C32:D32"/>
    <mergeCell ref="E32:G32"/>
    <mergeCell ref="E34:G34"/>
    <mergeCell ref="E36:G36"/>
    <mergeCell ref="C36:D36"/>
    <mergeCell ref="N33:S33"/>
    <mergeCell ref="N35:S35"/>
    <mergeCell ref="N37:S37"/>
    <mergeCell ref="N39:S39"/>
    <mergeCell ref="O38:P38"/>
    <mergeCell ref="Q38:S38"/>
    <mergeCell ref="O34:P34"/>
    <mergeCell ref="I32:J32"/>
    <mergeCell ref="K32:M32"/>
    <mergeCell ref="I36:J36"/>
    <mergeCell ref="K36:M36"/>
    <mergeCell ref="Q36:S36"/>
    <mergeCell ref="C104:T104"/>
    <mergeCell ref="C23:M23"/>
    <mergeCell ref="N23:S23"/>
    <mergeCell ref="C22:V22"/>
    <mergeCell ref="C24:D24"/>
    <mergeCell ref="E24:G24"/>
    <mergeCell ref="K24:M24"/>
    <mergeCell ref="C15:S15"/>
    <mergeCell ref="I24:J24"/>
    <mergeCell ref="O24:P24"/>
    <mergeCell ref="Q24:S24"/>
    <mergeCell ref="B19:T19"/>
    <mergeCell ref="C18:S18"/>
    <mergeCell ref="B21:B22"/>
    <mergeCell ref="C21:T21"/>
    <mergeCell ref="N27:S27"/>
    <mergeCell ref="O26:P26"/>
    <mergeCell ref="O28:P28"/>
    <mergeCell ref="C27:M27"/>
    <mergeCell ref="Q26:S26"/>
    <mergeCell ref="C28:D28"/>
    <mergeCell ref="E28:G28"/>
    <mergeCell ref="I28:J28"/>
    <mergeCell ref="B86:T86"/>
    <mergeCell ref="A130:V130"/>
    <mergeCell ref="B128:Q128"/>
    <mergeCell ref="T128:U128"/>
    <mergeCell ref="B127:V127"/>
    <mergeCell ref="F126:H126"/>
    <mergeCell ref="B126:E126"/>
    <mergeCell ref="P125:V125"/>
    <mergeCell ref="P116:U116"/>
    <mergeCell ref="L110:N110"/>
    <mergeCell ref="C115:T115"/>
    <mergeCell ref="J126:N126"/>
    <mergeCell ref="P126:U126"/>
    <mergeCell ref="B117:T117"/>
    <mergeCell ref="B125:H125"/>
    <mergeCell ref="B118:S118"/>
    <mergeCell ref="B119:V123"/>
    <mergeCell ref="J112:N112"/>
    <mergeCell ref="J113:N113"/>
    <mergeCell ref="B112:H112"/>
    <mergeCell ref="F113:H113"/>
    <mergeCell ref="B113:E113"/>
    <mergeCell ref="C29:M29"/>
    <mergeCell ref="A20:V20"/>
    <mergeCell ref="U24:V24"/>
    <mergeCell ref="U26:V26"/>
    <mergeCell ref="U28:V28"/>
    <mergeCell ref="B8:V8"/>
    <mergeCell ref="B9:V9"/>
    <mergeCell ref="B10:V10"/>
    <mergeCell ref="C80:T80"/>
    <mergeCell ref="K28:M28"/>
    <mergeCell ref="C25:M25"/>
    <mergeCell ref="C26:D26"/>
    <mergeCell ref="E26:G26"/>
    <mergeCell ref="I26:J26"/>
    <mergeCell ref="K26:M26"/>
    <mergeCell ref="C30:D30"/>
    <mergeCell ref="E30:G30"/>
    <mergeCell ref="I30:J30"/>
    <mergeCell ref="K30:M30"/>
    <mergeCell ref="I44:J44"/>
    <mergeCell ref="K44:M44"/>
    <mergeCell ref="C35:M35"/>
    <mergeCell ref="C34:D34"/>
    <mergeCell ref="C40:D40"/>
    <mergeCell ref="U32:V32"/>
    <mergeCell ref="N25:S25"/>
    <mergeCell ref="N29:S29"/>
    <mergeCell ref="N31:S31"/>
    <mergeCell ref="O30:P30"/>
    <mergeCell ref="Q30:S30"/>
    <mergeCell ref="O32:P32"/>
    <mergeCell ref="Q32:S32"/>
    <mergeCell ref="U30:V30"/>
    <mergeCell ref="Q28:S28"/>
    <mergeCell ref="A4:V4"/>
    <mergeCell ref="A5:V5"/>
    <mergeCell ref="A1:S1"/>
    <mergeCell ref="A2:S2"/>
    <mergeCell ref="A3:S3"/>
    <mergeCell ref="U1:V1"/>
    <mergeCell ref="U2:V2"/>
    <mergeCell ref="B7:V7"/>
    <mergeCell ref="C16:S16"/>
    <mergeCell ref="B16:B17"/>
    <mergeCell ref="U16:U17"/>
    <mergeCell ref="V16:V17"/>
    <mergeCell ref="C17:S17"/>
    <mergeCell ref="C13:T13"/>
    <mergeCell ref="B14:V14"/>
    <mergeCell ref="A6:V6"/>
    <mergeCell ref="U34:V34"/>
    <mergeCell ref="U36:V36"/>
    <mergeCell ref="U38:V38"/>
    <mergeCell ref="U40:V40"/>
    <mergeCell ref="K38:M38"/>
    <mergeCell ref="Q34:S34"/>
    <mergeCell ref="O36:P36"/>
    <mergeCell ref="C41:M41"/>
    <mergeCell ref="B56:V56"/>
    <mergeCell ref="C42:D42"/>
    <mergeCell ref="E42:G42"/>
    <mergeCell ref="I42:J42"/>
    <mergeCell ref="K42:M42"/>
    <mergeCell ref="K48:M48"/>
    <mergeCell ref="O42:P42"/>
    <mergeCell ref="Q42:S42"/>
    <mergeCell ref="C55:T55"/>
    <mergeCell ref="E40:G40"/>
    <mergeCell ref="O44:P44"/>
    <mergeCell ref="Q44:S44"/>
    <mergeCell ref="N41:S41"/>
    <mergeCell ref="N43:S43"/>
    <mergeCell ref="C48:D48"/>
    <mergeCell ref="E48:G48"/>
    <mergeCell ref="B91:T91"/>
    <mergeCell ref="K77:M77"/>
    <mergeCell ref="U42:V42"/>
    <mergeCell ref="U44:V44"/>
    <mergeCell ref="U46:V46"/>
    <mergeCell ref="N45:S45"/>
    <mergeCell ref="O40:P40"/>
    <mergeCell ref="B85:T85"/>
    <mergeCell ref="U86:U87"/>
    <mergeCell ref="B90:T90"/>
    <mergeCell ref="B88:T88"/>
    <mergeCell ref="U89:U90"/>
    <mergeCell ref="B82:V82"/>
    <mergeCell ref="B83:T83"/>
    <mergeCell ref="V83:V84"/>
    <mergeCell ref="B84:T84"/>
    <mergeCell ref="V86:V87"/>
    <mergeCell ref="V89:V90"/>
    <mergeCell ref="B89:T89"/>
    <mergeCell ref="B87:T87"/>
    <mergeCell ref="E77:G77"/>
    <mergeCell ref="C77:D77"/>
    <mergeCell ref="U83:U84"/>
    <mergeCell ref="I48:J48"/>
  </mergeCells>
  <phoneticPr fontId="0" type="noConversion"/>
  <conditionalFormatting sqref="B18">
    <cfRule type="cellIs" priority="1" stopIfTrue="1" operator="greaterThanOrEqual">
      <formula>3</formula>
    </cfRule>
  </conditionalFormatting>
  <dataValidations disablePrompts="1" count="2">
    <dataValidation type="whole" allowBlank="1" showInputMessage="1" showErrorMessage="1" sqref="B16">
      <formula1>6</formula1>
      <formula2>9999</formula2>
    </dataValidation>
    <dataValidation type="whole" allowBlank="1" showInputMessage="1" showErrorMessage="1" sqref="B18">
      <formula1>3</formula1>
      <formula2>9999</formula2>
    </dataValidation>
  </dataValidations>
  <pageMargins left="0.25" right="0.25" top="0" bottom="0" header="0" footer="0"/>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63" r:id="rId4" name="Option Button 43">
              <controlPr locked="0" defaultSize="0" autoFill="0" autoLine="0" autoPict="0" macro="[0]!OptionButton43_Click">
                <anchor moveWithCells="1">
                  <from>
                    <xdr:col>0</xdr:col>
                    <xdr:colOff>100013</xdr:colOff>
                    <xdr:row>81</xdr:row>
                    <xdr:rowOff>390525</xdr:rowOff>
                  </from>
                  <to>
                    <xdr:col>0</xdr:col>
                    <xdr:colOff>428625</xdr:colOff>
                    <xdr:row>83</xdr:row>
                    <xdr:rowOff>19050</xdr:rowOff>
                  </to>
                </anchor>
              </controlPr>
            </control>
          </mc:Choice>
        </mc:AlternateContent>
        <mc:AlternateContent xmlns:mc="http://schemas.openxmlformats.org/markup-compatibility/2006">
          <mc:Choice Requires="x14">
            <control shapeId="5173" r:id="rId5" name="Option Button 53">
              <controlPr defaultSize="0" autoFill="0" autoLine="0" autoPict="0">
                <anchor moveWithCells="1">
                  <from>
                    <xdr:col>0</xdr:col>
                    <xdr:colOff>100013</xdr:colOff>
                    <xdr:row>84</xdr:row>
                    <xdr:rowOff>238125</xdr:rowOff>
                  </from>
                  <to>
                    <xdr:col>1</xdr:col>
                    <xdr:colOff>0</xdr:colOff>
                    <xdr:row>86</xdr:row>
                    <xdr:rowOff>9525</xdr:rowOff>
                  </to>
                </anchor>
              </controlPr>
            </control>
          </mc:Choice>
        </mc:AlternateContent>
        <mc:AlternateContent xmlns:mc="http://schemas.openxmlformats.org/markup-compatibility/2006">
          <mc:Choice Requires="x14">
            <control shapeId="5182" r:id="rId6" name="Option Button 62">
              <controlPr locked="0" defaultSize="0" autoFill="0" autoLine="0" autoPict="0">
                <anchor moveWithCells="1">
                  <from>
                    <xdr:col>0</xdr:col>
                    <xdr:colOff>90488</xdr:colOff>
                    <xdr:row>87</xdr:row>
                    <xdr:rowOff>228600</xdr:rowOff>
                  </from>
                  <to>
                    <xdr:col>0</xdr:col>
                    <xdr:colOff>419100</xdr:colOff>
                    <xdr:row>89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RESIDENTIAL LOAD CALC #1</vt:lpstr>
      <vt:lpstr>RESIDENTIAL LOAD CALC #2</vt:lpstr>
      <vt:lpstr>RESIDENTIAL LOAD CALC #3</vt:lpstr>
      <vt:lpstr>RESIDENTIAL LOAD CALC #4</vt:lpstr>
      <vt:lpstr>RESIDENTIAL LOAD CALC #5</vt:lpstr>
      <vt:lpstr>'RESIDENTIAL LOAD CALC #1'!Print_Area</vt:lpstr>
      <vt:lpstr>'RESIDENTIAL LOAD CALC #3'!Print_Area</vt:lpstr>
      <vt:lpstr>'RESIDENTIAL LOAD CALC #4'!Print_Area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JPoe</dc:creator>
  <cp:lastModifiedBy>James DeRosa</cp:lastModifiedBy>
  <cp:lastPrinted>2008-01-09T17:40:22Z</cp:lastPrinted>
  <dcterms:created xsi:type="dcterms:W3CDTF">2006-07-20T18:19:44Z</dcterms:created>
  <dcterms:modified xsi:type="dcterms:W3CDTF">2017-01-29T02:19:32Z</dcterms:modified>
</cp:coreProperties>
</file>